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5" rupBuild="17426"/>
  <workbookPr filterPrivacy="1" showInkAnnotation="0" defaultThemeVersion="124226"/>
  <bookViews>
    <workbookView xWindow="0" yWindow="0" windowWidth="25200" windowHeight="11760"/>
  </bookViews>
  <sheets>
    <sheet name="Days to Exit" sheetId="5" r:id="rId1"/>
  </sheets>
  <definedNames>
    <definedName name="BLPH20090622182924_1" localSheetId="0" hidden="1">'Days to Exit'!#REF!</definedName>
    <definedName name="BLPH20090622182954_1" localSheetId="0" hidden="1">'Days to Exit'!#REF!</definedName>
    <definedName name="BLPH20090622182954_10" localSheetId="0" hidden="1">'Days to Exit'!#REF!</definedName>
    <definedName name="BLPH20090622182954_11" localSheetId="0" hidden="1">'Days to Exit'!#REF!</definedName>
    <definedName name="BLPH20090622182954_12" localSheetId="0" hidden="1">'Days to Exit'!#REF!</definedName>
    <definedName name="BLPH20090622182954_13" localSheetId="0" hidden="1">'Days to Exit'!#REF!</definedName>
    <definedName name="BLPH20090622182954_14" localSheetId="0" hidden="1">'Days to Exit'!#REF!</definedName>
    <definedName name="BLPH20090622182954_15" localSheetId="0" hidden="1">'Days to Exit'!#REF!</definedName>
    <definedName name="BLPH20090622182954_16" localSheetId="0" hidden="1">'Days to Exit'!#REF!</definedName>
    <definedName name="BLPH20090622182954_17" localSheetId="0" hidden="1">'Days to Exit'!#REF!</definedName>
    <definedName name="BLPH20090622182954_18" localSheetId="0" hidden="1">'Days to Exit'!#REF!</definedName>
    <definedName name="BLPH20090622182954_19" localSheetId="0" hidden="1">'Days to Exit'!#REF!</definedName>
    <definedName name="BLPH20090622182954_2" localSheetId="0" hidden="1">'Days to Exit'!#REF!</definedName>
    <definedName name="BLPH20090622182954_20" localSheetId="0" hidden="1">'Days to Exit'!#REF!</definedName>
    <definedName name="BLPH20090622182954_21" localSheetId="0" hidden="1">'Days to Exit'!#REF!</definedName>
    <definedName name="BLPH20090622182954_22" localSheetId="0" hidden="1">'Days to Exit'!#REF!</definedName>
    <definedName name="BLPH20090622182954_23" localSheetId="0" hidden="1">'Days to Exit'!#REF!</definedName>
    <definedName name="BLPH20090622182954_24" localSheetId="0" hidden="1">'Days to Exit'!#REF!</definedName>
    <definedName name="BLPH20090622182954_25" localSheetId="0" hidden="1">'Days to Exit'!#REF!</definedName>
    <definedName name="BLPH20090622182954_26" localSheetId="0" hidden="1">'Days to Exit'!#REF!</definedName>
    <definedName name="BLPH20090622182954_27" localSheetId="0" hidden="1">'Days to Exit'!#REF!</definedName>
    <definedName name="BLPH20090622182954_28" localSheetId="0" hidden="1">'Days to Exit'!#REF!</definedName>
    <definedName name="BLPH20090622182954_29" localSheetId="0" hidden="1">'Days to Exit'!#REF!</definedName>
    <definedName name="BLPH20090622182954_3" localSheetId="0" hidden="1">'Days to Exit'!#REF!</definedName>
    <definedName name="BLPH20090622182954_30" localSheetId="0" hidden="1">'Days to Exit'!#REF!</definedName>
    <definedName name="BLPH20090622182954_31" localSheetId="0" hidden="1">'Days to Exit'!#REF!</definedName>
    <definedName name="BLPH20090622182954_32" localSheetId="0" hidden="1">'Days to Exit'!#REF!</definedName>
    <definedName name="BLPH20090622182954_33" localSheetId="0" hidden="1">'Days to Exit'!#REF!</definedName>
    <definedName name="BLPH20090622182954_34" localSheetId="0" hidden="1">'Days to Exit'!#REF!</definedName>
    <definedName name="BLPH20090622182954_35" localSheetId="0" hidden="1">'Days to Exit'!#REF!</definedName>
    <definedName name="BLPH20090622182954_36" localSheetId="0" hidden="1">'Days to Exit'!#REF!</definedName>
    <definedName name="BLPH20090622182954_37" localSheetId="0" hidden="1">'Days to Exit'!#REF!</definedName>
    <definedName name="BLPH20090622182954_38" localSheetId="0" hidden="1">'Days to Exit'!#REF!</definedName>
    <definedName name="BLPH20090622182954_39" localSheetId="0" hidden="1">'Days to Exit'!#REF!</definedName>
    <definedName name="BLPH20090622182954_4" localSheetId="0" hidden="1">'Days to Exit'!#REF!</definedName>
    <definedName name="BLPH20090622182954_40" localSheetId="0" hidden="1">'Days to Exit'!#REF!</definedName>
    <definedName name="BLPH20090622182954_41" localSheetId="0" hidden="1">'Days to Exit'!#REF!</definedName>
    <definedName name="BLPH20090622182954_42" localSheetId="0" hidden="1">'Days to Exit'!#REF!</definedName>
    <definedName name="BLPH20090622182954_43" localSheetId="0" hidden="1">'Days to Exit'!#REF!</definedName>
    <definedName name="BLPH20090622182954_44" localSheetId="0" hidden="1">'Days to Exit'!#REF!</definedName>
    <definedName name="BLPH20090622182954_45" localSheetId="0" hidden="1">'Days to Exit'!#REF!</definedName>
    <definedName name="BLPH20090622182954_46" localSheetId="0" hidden="1">'Days to Exit'!#REF!</definedName>
    <definedName name="BLPH20090622182954_47" localSheetId="0" hidden="1">'Days to Exit'!#REF!</definedName>
    <definedName name="BLPH20090622182954_48" localSheetId="0" hidden="1">'Days to Exit'!#REF!</definedName>
    <definedName name="BLPH20090622182954_49" localSheetId="0" hidden="1">'Days to Exit'!#REF!</definedName>
    <definedName name="BLPH20090622182954_5" localSheetId="0" hidden="1">'Days to Exit'!#REF!</definedName>
    <definedName name="BLPH20090622182954_50" localSheetId="0" hidden="1">'Days to Exit'!#REF!</definedName>
    <definedName name="BLPH20090622182954_51" localSheetId="0" hidden="1">'Days to Exit'!#REF!</definedName>
    <definedName name="BLPH20090622182954_52" localSheetId="0" hidden="1">'Days to Exit'!#REF!</definedName>
    <definedName name="BLPH20090622182954_53" localSheetId="0" hidden="1">'Days to Exit'!#REF!</definedName>
    <definedName name="BLPH20090622182954_54" localSheetId="0" hidden="1">'Days to Exit'!#REF!</definedName>
    <definedName name="BLPH20090622182954_55" localSheetId="0" hidden="1">'Days to Exit'!#REF!</definedName>
    <definedName name="BLPH20090622182954_56" localSheetId="0" hidden="1">'Days to Exit'!#REF!</definedName>
    <definedName name="BLPH20090622182954_57" localSheetId="0" hidden="1">'Days to Exit'!#REF!</definedName>
    <definedName name="BLPH20090622182954_58" localSheetId="0" hidden="1">'Days to Exit'!#REF!</definedName>
    <definedName name="BLPH20090622182954_59" localSheetId="0" hidden="1">'Days to Exit'!#REF!</definedName>
    <definedName name="BLPH20090622182954_6" localSheetId="0" hidden="1">'Days to Exit'!#REF!</definedName>
    <definedName name="BLPH20090622182954_7" localSheetId="0" hidden="1">'Days to Exit'!#REF!</definedName>
    <definedName name="BLPH20090622182954_8" localSheetId="0" hidden="1">'Days to Exit'!#REF!</definedName>
    <definedName name="BLPH20090622182954_9" localSheetId="0" hidden="1">'Days to Exit'!#REF!</definedName>
    <definedName name="BLPH20090622183007_1" localSheetId="0" hidden="1">'Days to Exit'!#REF!</definedName>
    <definedName name="BLPH20090622183007_2" localSheetId="0" hidden="1">'Days to Exit'!#REF!</definedName>
    <definedName name="BLPH20090622183007_3" localSheetId="0" hidden="1">'Days to Exit'!#REF!</definedName>
    <definedName name="BLPH20090622183007_4" localSheetId="0" hidden="1">'Days to Exit'!#REF!</definedName>
    <definedName name="BLPH20090622183021_1" localSheetId="0" hidden="1">'Days to Exit'!#REF!</definedName>
    <definedName name="BLPH20090622183021_10" localSheetId="0" hidden="1">'Days to Exit'!#REF!</definedName>
    <definedName name="BLPH20090622183021_11" localSheetId="0" hidden="1">'Days to Exit'!#REF!</definedName>
    <definedName name="BLPH20090622183021_2" localSheetId="0" hidden="1">'Days to Exit'!#REF!</definedName>
    <definedName name="BLPH20090622183021_3" localSheetId="0" hidden="1">'Days to Exit'!#REF!</definedName>
    <definedName name="BLPH20090622183021_4" localSheetId="0" hidden="1">'Days to Exit'!#REF!</definedName>
    <definedName name="BLPH20090622183021_5" localSheetId="0" hidden="1">'Days to Exit'!#REF!</definedName>
    <definedName name="BLPH20090622183021_6" localSheetId="0" hidden="1">'Days to Exit'!#REF!</definedName>
    <definedName name="BLPH20090622183021_7" localSheetId="0" hidden="1">'Days to Exit'!#REF!</definedName>
    <definedName name="BLPH20090622183021_8" localSheetId="0" hidden="1">'Days to Exit'!#REF!</definedName>
    <definedName name="BLPH20090622183021_9" localSheetId="0" hidden="1">'Days to Exit'!#REF!</definedName>
    <definedName name="BLPH20090622183029_1" localSheetId="0" hidden="1">'Days to Exit'!#REF!</definedName>
    <definedName name="BLPH20090622183029_2" localSheetId="0" hidden="1">'Days to Exit'!#REF!</definedName>
    <definedName name="BLPH20090622183033_1" localSheetId="0" hidden="1">'Days to Exit'!#REF!</definedName>
    <definedName name="BLPH20090622183039_1" localSheetId="0" hidden="1">'Days to Exit'!#REF!</definedName>
    <definedName name="BLPH20090622183039_10" localSheetId="0" hidden="1">'Days to Exit'!#REF!</definedName>
    <definedName name="BLPH20090622183039_11" localSheetId="0" hidden="1">'Days to Exit'!#REF!</definedName>
    <definedName name="BLPH20090622183039_2" localSheetId="0" hidden="1">'Days to Exit'!#REF!</definedName>
    <definedName name="BLPH20090622183039_3" localSheetId="0" hidden="1">'Days to Exit'!#REF!</definedName>
    <definedName name="BLPH20090622183039_4" localSheetId="0" hidden="1">'Days to Exit'!#REF!</definedName>
    <definedName name="BLPH20090622183039_5" localSheetId="0" hidden="1">'Days to Exit'!#REF!</definedName>
    <definedName name="BLPH20090622183039_6" localSheetId="0" hidden="1">'Days to Exit'!#REF!</definedName>
    <definedName name="BLPH20090622183039_7" localSheetId="0" hidden="1">'Days to Exit'!#REF!</definedName>
    <definedName name="BLPH20090622183039_8" localSheetId="0" hidden="1">'Days to Exit'!#REF!</definedName>
    <definedName name="BLPH20090622183039_9" localSheetId="0" hidden="1">'Days to Exit'!#REF!</definedName>
    <definedName name="BLPH20090622183050_1" localSheetId="0" hidden="1">'Days to Exit'!#REF!</definedName>
    <definedName name="BLPH20090622183050_10" localSheetId="0" hidden="1">'Days to Exit'!#REF!</definedName>
    <definedName name="BLPH20090622183050_11" localSheetId="0" hidden="1">'Days to Exit'!#REF!</definedName>
    <definedName name="BLPH20090622183050_12" localSheetId="0" hidden="1">'Days to Exit'!#REF!</definedName>
    <definedName name="BLPH20090622183050_13" localSheetId="0" hidden="1">'Days to Exit'!#REF!</definedName>
    <definedName name="BLPH20090622183050_14" localSheetId="0" hidden="1">'Days to Exit'!#REF!</definedName>
    <definedName name="BLPH20090622183050_15" localSheetId="0" hidden="1">'Days to Exit'!#REF!</definedName>
    <definedName name="BLPH20090622183050_16" localSheetId="0" hidden="1">'Days to Exit'!#REF!</definedName>
    <definedName name="BLPH20090622183050_17" localSheetId="0" hidden="1">'Days to Exit'!#REF!</definedName>
    <definedName name="BLPH20090622183050_18" localSheetId="0" hidden="1">'Days to Exit'!#REF!</definedName>
    <definedName name="BLPH20090622183050_19" localSheetId="0" hidden="1">'Days to Exit'!#REF!</definedName>
    <definedName name="BLPH20090622183050_2" localSheetId="0" hidden="1">'Days to Exit'!#REF!</definedName>
    <definedName name="BLPH20090622183050_20" localSheetId="0" hidden="1">'Days to Exit'!#REF!</definedName>
    <definedName name="BLPH20090622183050_21" localSheetId="0" hidden="1">'Days to Exit'!#REF!</definedName>
    <definedName name="BLPH20090622183050_22" localSheetId="0" hidden="1">'Days to Exit'!#REF!</definedName>
    <definedName name="BLPH20090622183050_23" localSheetId="0" hidden="1">'Days to Exit'!#REF!</definedName>
    <definedName name="BLPH20090622183050_24" localSheetId="0" hidden="1">'Days to Exit'!#REF!</definedName>
    <definedName name="BLPH20090622183050_25" localSheetId="0" hidden="1">'Days to Exit'!#REF!</definedName>
    <definedName name="BLPH20090622183050_26" localSheetId="0" hidden="1">'Days to Exit'!#REF!</definedName>
    <definedName name="BLPH20090622183050_27" localSheetId="0" hidden="1">'Days to Exit'!#REF!</definedName>
    <definedName name="BLPH20090622183050_28" localSheetId="0" hidden="1">'Days to Exit'!#REF!</definedName>
    <definedName name="BLPH20090622183050_29" localSheetId="0" hidden="1">'Days to Exit'!#REF!</definedName>
    <definedName name="BLPH20090622183050_3" localSheetId="0" hidden="1">'Days to Exit'!#REF!</definedName>
    <definedName name="BLPH20090622183050_30" localSheetId="0" hidden="1">'Days to Exit'!#REF!</definedName>
    <definedName name="BLPH20090622183050_31" localSheetId="0" hidden="1">'Days to Exit'!#REF!</definedName>
    <definedName name="BLPH20090622183050_32" localSheetId="0" hidden="1">'Days to Exit'!#REF!</definedName>
    <definedName name="BLPH20090622183050_33" localSheetId="0" hidden="1">'Days to Exit'!#REF!</definedName>
    <definedName name="BLPH20090622183050_34" localSheetId="0" hidden="1">'Days to Exit'!#REF!</definedName>
    <definedName name="BLPH20090622183050_35" localSheetId="0" hidden="1">'Days to Exit'!#REF!</definedName>
    <definedName name="BLPH20090622183050_4" localSheetId="0" hidden="1">'Days to Exit'!#REF!</definedName>
    <definedName name="BLPH20090622183050_5" localSheetId="0" hidden="1">'Days to Exit'!#REF!</definedName>
    <definedName name="BLPH20090622183050_6" localSheetId="0" hidden="1">'Days to Exit'!#REF!</definedName>
    <definedName name="BLPH20090622183050_7" localSheetId="0" hidden="1">'Days to Exit'!#REF!</definedName>
    <definedName name="BLPH20090622183050_8" localSheetId="0" hidden="1">'Days to Exit'!#REF!</definedName>
    <definedName name="BLPH20090622183050_9" localSheetId="0" hidden="1">'Days to Exit'!#REF!</definedName>
    <definedName name="BLPH20090622183126_1" localSheetId="0" hidden="1">'Days to Exit'!#REF!</definedName>
    <definedName name="BLPH20090622183126_10" localSheetId="0" hidden="1">'Days to Exit'!#REF!</definedName>
    <definedName name="BLPH20090622183126_11" localSheetId="0" hidden="1">'Days to Exit'!#REF!</definedName>
    <definedName name="BLPH20090622183126_12" localSheetId="0" hidden="1">'Days to Exit'!#REF!</definedName>
    <definedName name="BLPH20090622183126_13" localSheetId="0" hidden="1">'Days to Exit'!#REF!</definedName>
    <definedName name="BLPH20090622183126_14" localSheetId="0" hidden="1">'Days to Exit'!#REF!</definedName>
    <definedName name="BLPH20090622183126_15" localSheetId="0" hidden="1">'Days to Exit'!#REF!</definedName>
    <definedName name="BLPH20090622183126_2" localSheetId="0" hidden="1">'Days to Exit'!#REF!</definedName>
    <definedName name="BLPH20090622183126_3" localSheetId="0" hidden="1">'Days to Exit'!#REF!</definedName>
    <definedName name="BLPH20090622183126_4" localSheetId="0" hidden="1">'Days to Exit'!#REF!</definedName>
    <definedName name="BLPH20090622183126_5" localSheetId="0" hidden="1">'Days to Exit'!#REF!</definedName>
    <definedName name="BLPH20090622183126_6" localSheetId="0" hidden="1">'Days to Exit'!#REF!</definedName>
    <definedName name="BLPH20090622183126_7" localSheetId="0" hidden="1">'Days to Exit'!#REF!</definedName>
    <definedName name="BLPH20090622183126_8" localSheetId="0" hidden="1">'Days to Exit'!#REF!</definedName>
    <definedName name="BLPH20090622183126_9" localSheetId="0" hidden="1">'Days to Exit'!#REF!</definedName>
    <definedName name="BLPH20090622190649_1" localSheetId="0" hidden="1">'Days to Exit'!#REF!</definedName>
    <definedName name="BLPH20090622191138_1" localSheetId="0" hidden="1">'Days to Exit'!#REF!</definedName>
    <definedName name="BLPH20090706201033_1" localSheetId="0" hidden="1">'Days to Exit'!#REF!</definedName>
    <definedName name="BLPH20090706201131_1" localSheetId="0" hidden="1">'Days to Exit'!#REF!</definedName>
    <definedName name="BLPH20090706201334_1" localSheetId="0" hidden="1">'Days to Exit'!#REF!</definedName>
    <definedName name="BLPH20090706201413_1" localSheetId="0" hidden="1">'Days to Exit'!#REF!</definedName>
    <definedName name="BLPH20090706201449_1" localSheetId="0" hidden="1">'Days to Exit'!#REF!</definedName>
    <definedName name="BLPH20090706201523_1" localSheetId="0" hidden="1">'Days to Exit'!#REF!</definedName>
    <definedName name="BLPH20090706201547_1" localSheetId="0" hidden="1">'Days to Exit'!#REF!</definedName>
    <definedName name="BLPH20090706201627_1" localSheetId="0" hidden="1">'Days to Exit'!#REF!</definedName>
    <definedName name="_xlnm.Print_Titles" localSheetId="0">'Days to Exit'!$1:$1</definedName>
  </definedNames>
  <calcPr calcId="171027"/>
</workbook>
</file>

<file path=xl/calcChain.xml><?xml version="1.0" encoding="utf-8"?>
<calcChain xmlns="http://schemas.openxmlformats.org/spreadsheetml/2006/main">
  <c r="E3" i="5" l="1"/>
  <c r="E15" i="5"/>
  <c r="I7" i="5" l="1"/>
  <c r="F15" i="5" s="1"/>
  <c r="E60" i="5" l="1"/>
  <c r="F60" i="5" s="1"/>
  <c r="E9" i="5"/>
  <c r="F9" i="5" s="1"/>
  <c r="E114" i="5"/>
  <c r="F114" i="5" s="1"/>
  <c r="E57" i="5"/>
  <c r="F57" i="5" s="1"/>
  <c r="E19" i="5"/>
  <c r="F19" i="5" s="1"/>
  <c r="E21" i="5"/>
  <c r="F21" i="5" s="1"/>
  <c r="E62" i="5"/>
  <c r="F62" i="5" s="1"/>
  <c r="E100" i="5"/>
  <c r="F100" i="5" s="1"/>
  <c r="E99" i="5"/>
  <c r="F99" i="5" s="1"/>
  <c r="E88" i="5"/>
  <c r="F88" i="5" s="1"/>
  <c r="E11" i="5"/>
  <c r="F11" i="5" s="1"/>
  <c r="E6" i="5"/>
  <c r="F6" i="5" s="1"/>
  <c r="E96" i="5"/>
  <c r="F96" i="5" s="1"/>
  <c r="E105" i="5"/>
  <c r="F105" i="5" s="1"/>
  <c r="E18" i="5"/>
  <c r="F18" i="5" s="1"/>
  <c r="E5" i="5"/>
  <c r="F5" i="5" s="1"/>
  <c r="E40" i="5"/>
  <c r="F40" i="5" s="1"/>
  <c r="E39" i="5"/>
  <c r="F39" i="5" s="1"/>
  <c r="E72" i="5"/>
  <c r="F72" i="5" s="1"/>
  <c r="E85" i="5"/>
  <c r="F85" i="5" s="1"/>
  <c r="E56" i="5"/>
  <c r="F56" i="5" s="1"/>
  <c r="E79" i="5"/>
  <c r="F79" i="5" s="1"/>
  <c r="E75" i="5"/>
  <c r="F75" i="5" s="1"/>
  <c r="E37" i="5"/>
  <c r="F37" i="5" s="1"/>
  <c r="E47" i="5"/>
  <c r="F47" i="5" s="1"/>
  <c r="E86" i="5"/>
  <c r="F86" i="5" s="1"/>
  <c r="E83" i="5"/>
  <c r="F83" i="5" s="1"/>
  <c r="F3" i="5"/>
  <c r="E65" i="5"/>
  <c r="F65" i="5" s="1"/>
  <c r="E109" i="5"/>
  <c r="F109" i="5" s="1"/>
  <c r="E29" i="5"/>
  <c r="F29" i="5" s="1"/>
  <c r="E31" i="5"/>
  <c r="F31" i="5" s="1"/>
  <c r="E52" i="5"/>
  <c r="F52" i="5" s="1"/>
  <c r="E76" i="5"/>
  <c r="F76" i="5" s="1"/>
  <c r="E35" i="5"/>
  <c r="F35" i="5" s="1"/>
  <c r="E26" i="5"/>
  <c r="F26" i="5" s="1"/>
  <c r="E95" i="5"/>
  <c r="F95" i="5" s="1"/>
  <c r="E106" i="5"/>
  <c r="F106" i="5" s="1"/>
  <c r="E101" i="5"/>
  <c r="F101" i="5" s="1"/>
  <c r="E78" i="5"/>
  <c r="F78" i="5" s="1"/>
  <c r="E27" i="5"/>
  <c r="F27" i="5" s="1"/>
  <c r="E73" i="5"/>
  <c r="F73" i="5" s="1"/>
  <c r="E107" i="5"/>
  <c r="F107" i="5" s="1"/>
  <c r="E74" i="5"/>
  <c r="F74" i="5" s="1"/>
  <c r="E77" i="5"/>
  <c r="F77" i="5" s="1"/>
  <c r="E12" i="5"/>
  <c r="F12" i="5" s="1"/>
  <c r="E42" i="5"/>
  <c r="F42" i="5" s="1"/>
  <c r="E104" i="5"/>
  <c r="F104" i="5" s="1"/>
  <c r="E94" i="5"/>
  <c r="F94" i="5" s="1"/>
  <c r="E63" i="5"/>
  <c r="F63" i="5" s="1"/>
  <c r="E89" i="5"/>
  <c r="F89" i="5" s="1"/>
  <c r="E69" i="5"/>
  <c r="F69" i="5" s="1"/>
  <c r="E30" i="5"/>
  <c r="F30" i="5" s="1"/>
  <c r="E22" i="5"/>
  <c r="F22" i="5" s="1"/>
  <c r="E38" i="5"/>
  <c r="F38" i="5" s="1"/>
  <c r="E50" i="5"/>
  <c r="F50" i="5" s="1"/>
  <c r="E24" i="5"/>
  <c r="F24" i="5" s="1"/>
  <c r="E84" i="5"/>
  <c r="F84" i="5" s="1"/>
  <c r="E68" i="5"/>
  <c r="F68" i="5" s="1"/>
  <c r="E46" i="5"/>
  <c r="F46" i="5" s="1"/>
  <c r="E98" i="5"/>
  <c r="F98" i="5" s="1"/>
  <c r="E20" i="5"/>
  <c r="F20" i="5" s="1"/>
  <c r="E48" i="5"/>
  <c r="F48" i="5" s="1"/>
  <c r="E91" i="5"/>
  <c r="F91" i="5" s="1"/>
  <c r="E36" i="5"/>
  <c r="F36" i="5" s="1"/>
  <c r="E93" i="5"/>
  <c r="F93" i="5" s="1"/>
  <c r="E55" i="5"/>
  <c r="F55" i="5" s="1"/>
  <c r="E110" i="5"/>
  <c r="F110" i="5" s="1"/>
  <c r="E34" i="5"/>
  <c r="F34" i="5" s="1"/>
  <c r="E45" i="5"/>
  <c r="F45" i="5" s="1"/>
  <c r="E67" i="5"/>
  <c r="F67" i="5" s="1"/>
  <c r="E66" i="5"/>
  <c r="F66" i="5" s="1"/>
  <c r="E71" i="5"/>
  <c r="F71" i="5" s="1"/>
  <c r="E92" i="5"/>
  <c r="F92" i="5" s="1"/>
  <c r="E23" i="5"/>
  <c r="F23" i="5" s="1"/>
  <c r="E112" i="5"/>
  <c r="F112" i="5" s="1"/>
  <c r="E17" i="5"/>
  <c r="F17" i="5" s="1"/>
  <c r="E14" i="5"/>
  <c r="F14" i="5" s="1"/>
  <c r="E82" i="5"/>
  <c r="F82" i="5" s="1"/>
  <c r="E87" i="5"/>
  <c r="F87" i="5" s="1"/>
  <c r="E10" i="5"/>
  <c r="F10" i="5" s="1"/>
  <c r="E41" i="5"/>
  <c r="F41" i="5" s="1"/>
  <c r="E49" i="5"/>
  <c r="F49" i="5" s="1"/>
  <c r="E43" i="5"/>
  <c r="F43" i="5" s="1"/>
  <c r="E32" i="5"/>
  <c r="F32" i="5" s="1"/>
  <c r="E58" i="5"/>
  <c r="F58" i="5" s="1"/>
  <c r="E90" i="5"/>
  <c r="F90" i="5" s="1"/>
  <c r="E13" i="5"/>
  <c r="F13" i="5" s="1"/>
  <c r="E80" i="5"/>
  <c r="F80" i="5" s="1"/>
  <c r="E102" i="5"/>
  <c r="F102" i="5" s="1"/>
  <c r="E53" i="5"/>
  <c r="F53" i="5" s="1"/>
  <c r="E113" i="5"/>
  <c r="F113" i="5" s="1"/>
  <c r="E64" i="5"/>
  <c r="F64" i="5" s="1"/>
  <c r="E61" i="5"/>
  <c r="E25" i="5"/>
  <c r="F25" i="5" s="1"/>
  <c r="E33" i="5"/>
  <c r="F33" i="5" s="1"/>
  <c r="E54" i="5"/>
  <c r="F54" i="5" s="1"/>
  <c r="E51" i="5"/>
  <c r="F51" i="5" s="1"/>
  <c r="E7" i="5"/>
  <c r="F7" i="5" s="1"/>
  <c r="E81" i="5"/>
  <c r="F81" i="5" s="1"/>
  <c r="E16" i="5"/>
  <c r="F16" i="5" s="1"/>
  <c r="E28" i="5"/>
  <c r="F28" i="5" s="1"/>
  <c r="E97" i="5"/>
  <c r="F97" i="5" s="1"/>
  <c r="E44" i="5"/>
  <c r="F44" i="5" s="1"/>
  <c r="E59" i="5"/>
  <c r="F59" i="5" s="1"/>
  <c r="E70" i="5"/>
  <c r="F70" i="5" s="1"/>
  <c r="E108" i="5"/>
  <c r="F108" i="5" s="1"/>
  <c r="E111" i="5"/>
  <c r="F111" i="5" s="1"/>
  <c r="E4" i="5"/>
  <c r="F4" i="5" s="1"/>
  <c r="E103" i="5"/>
  <c r="F103" i="5" s="1"/>
  <c r="E8" i="5" l="1"/>
  <c r="F8" i="5" s="1"/>
  <c r="F61" i="5"/>
  <c r="E116" i="5" l="1"/>
</calcChain>
</file>

<file path=xl/comments1.xml><?xml version="1.0" encoding="utf-8"?>
<comments xmlns="http://schemas.openxmlformats.org/spreadsheetml/2006/main">
  <authors>
    <author>Author</author>
  </authors>
  <commentList>
    <comment ref="C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Median 30 Day VWAP</t>
        </r>
      </text>
    </comment>
    <comment ref="D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Median 30 Day VWAP Share Volume</t>
        </r>
      </text>
    </comment>
    <comment ref="E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Median 30 Day VWAP Dollar Volume</t>
        </r>
      </text>
    </comment>
  </commentList>
</comments>
</file>

<file path=xl/sharedStrings.xml><?xml version="1.0" encoding="utf-8"?>
<sst xmlns="http://schemas.openxmlformats.org/spreadsheetml/2006/main" count="240" uniqueCount="240">
  <si>
    <t>AHGP</t>
  </si>
  <si>
    <t>APU</t>
  </si>
  <si>
    <t>ARLP</t>
  </si>
  <si>
    <t>BPL</t>
  </si>
  <si>
    <t>BWP</t>
  </si>
  <si>
    <t>CLMT</t>
  </si>
  <si>
    <t>DPM</t>
  </si>
  <si>
    <t>EEP</t>
  </si>
  <si>
    <t>EPD</t>
  </si>
  <si>
    <t>ETE</t>
  </si>
  <si>
    <t>ETP</t>
  </si>
  <si>
    <t>EVEP</t>
  </si>
  <si>
    <t>FGP</t>
  </si>
  <si>
    <t>GEL</t>
  </si>
  <si>
    <t>LGCY</t>
  </si>
  <si>
    <t>MMLP</t>
  </si>
  <si>
    <t>MMP</t>
  </si>
  <si>
    <t>NRP</t>
  </si>
  <si>
    <t>NS</t>
  </si>
  <si>
    <t>NSH</t>
  </si>
  <si>
    <t>OKS</t>
  </si>
  <si>
    <t>PAA</t>
  </si>
  <si>
    <t>SEP</t>
  </si>
  <si>
    <t>SPH</t>
  </si>
  <si>
    <t>SXL</t>
  </si>
  <si>
    <t>TCP</t>
  </si>
  <si>
    <t>TGP</t>
  </si>
  <si>
    <t>TOO</t>
  </si>
  <si>
    <t>VNR</t>
  </si>
  <si>
    <t>WES</t>
  </si>
  <si>
    <t>WPZ</t>
  </si>
  <si>
    <t>HEP</t>
  </si>
  <si>
    <t>TLLP</t>
  </si>
  <si>
    <t>GMLP</t>
  </si>
  <si>
    <t>EQM</t>
  </si>
  <si>
    <t>MEMP</t>
  </si>
  <si>
    <t>MPLX</t>
  </si>
  <si>
    <t>NGL</t>
  </si>
  <si>
    <t>PSXP</t>
  </si>
  <si>
    <t>ENLK</t>
  </si>
  <si>
    <t>SDLP</t>
  </si>
  <si>
    <t>ALDW</t>
  </si>
  <si>
    <t>AMID</t>
  </si>
  <si>
    <t>ARCX</t>
  </si>
  <si>
    <t>ATLS</t>
  </si>
  <si>
    <t>BKEP</t>
  </si>
  <si>
    <t>CELP</t>
  </si>
  <si>
    <t>CEQP</t>
  </si>
  <si>
    <t>CPLP</t>
  </si>
  <si>
    <t>CQP</t>
  </si>
  <si>
    <t>CVRR</t>
  </si>
  <si>
    <t>DKL</t>
  </si>
  <si>
    <t>DLNG</t>
  </si>
  <si>
    <t>DMLP</t>
  </si>
  <si>
    <t>EMES</t>
  </si>
  <si>
    <t>ENBL</t>
  </si>
  <si>
    <t>FELP</t>
  </si>
  <si>
    <t>GLOP</t>
  </si>
  <si>
    <t>GLP</t>
  </si>
  <si>
    <t>HCLP</t>
  </si>
  <si>
    <t>KNOP</t>
  </si>
  <si>
    <t>MCEP</t>
  </si>
  <si>
    <t>MEP</t>
  </si>
  <si>
    <t>OCIP</t>
  </si>
  <si>
    <t>PBFX</t>
  </si>
  <si>
    <t>SGU</t>
  </si>
  <si>
    <t>SMLP</t>
  </si>
  <si>
    <t>SRLP</t>
  </si>
  <si>
    <t>SXCP</t>
  </si>
  <si>
    <t>SXE</t>
  </si>
  <si>
    <t>TEP</t>
  </si>
  <si>
    <t>TLP</t>
  </si>
  <si>
    <t>TNH</t>
  </si>
  <si>
    <t>UAN</t>
  </si>
  <si>
    <t>USAC</t>
  </si>
  <si>
    <t>VLP</t>
  </si>
  <si>
    <t>VNOM</t>
  </si>
  <si>
    <t>WGP</t>
  </si>
  <si>
    <t>WNRL</t>
  </si>
  <si>
    <t>WPT</t>
  </si>
  <si>
    <t>Ticker</t>
  </si>
  <si>
    <t>Name</t>
  </si>
  <si>
    <t>Alliance Holdings GP LP</t>
  </si>
  <si>
    <t>Alon USA Partners LP</t>
  </si>
  <si>
    <t>American Midstream Partners LP</t>
  </si>
  <si>
    <t>AmeriGas Partners LP</t>
  </si>
  <si>
    <t>Arc Logistics Partners LP</t>
  </si>
  <si>
    <t>Alliance Resource Partners LP</t>
  </si>
  <si>
    <t>Blueknight Energy Partners LP</t>
  </si>
  <si>
    <t>Buckeye Partners LP</t>
  </si>
  <si>
    <t>Boardwalk Pipeline Partners LP</t>
  </si>
  <si>
    <t>Crestwood Equity Partners LP</t>
  </si>
  <si>
    <t>Calumet Specialty Products Partners LP</t>
  </si>
  <si>
    <t>Capital Product Partners LP</t>
  </si>
  <si>
    <t>Cheniere Energy Partners LP</t>
  </si>
  <si>
    <t>CVR Refining LP</t>
  </si>
  <si>
    <t>Delek Logistics Partners LP</t>
  </si>
  <si>
    <t>Dynagas LNG Partners LP</t>
  </si>
  <si>
    <t>Dorchester Minerals LP</t>
  </si>
  <si>
    <t>DCP Midstream Partners LP</t>
  </si>
  <si>
    <t>Enbridge Energy Partners LP</t>
  </si>
  <si>
    <t>Emerge Energy Services LP</t>
  </si>
  <si>
    <t>Enable Midstream Partners LP</t>
  </si>
  <si>
    <t>Enterprise Products Partners LP</t>
  </si>
  <si>
    <t>EQT Midstream Partners LP</t>
  </si>
  <si>
    <t>Energy Transfer Equity LP</t>
  </si>
  <si>
    <t>Energy Transfer Partners LP</t>
  </si>
  <si>
    <t>EV Energy Partners LP</t>
  </si>
  <si>
    <t>Ferrellgas Partners LP</t>
  </si>
  <si>
    <t>Foresight Energy LP</t>
  </si>
  <si>
    <t>Genesis Energy LP</t>
  </si>
  <si>
    <t>Global Partners LP</t>
  </si>
  <si>
    <t>Golar LNG Partners LP</t>
  </si>
  <si>
    <t>Hi-Crush Partners LP</t>
  </si>
  <si>
    <t>Holly Energy Partners LP</t>
  </si>
  <si>
    <t>KNOT Offshore Partners LP</t>
  </si>
  <si>
    <t>Legacy Reserves LP</t>
  </si>
  <si>
    <t>Mid-Con Energy Partners LP</t>
  </si>
  <si>
    <t>Memorial Production Partners LP</t>
  </si>
  <si>
    <t>Midcoast Energy Partners LP</t>
  </si>
  <si>
    <t>Martin Midstream Partners LP</t>
  </si>
  <si>
    <t>Magellan Midstream Partners LP</t>
  </si>
  <si>
    <t>MPLX LP</t>
  </si>
  <si>
    <t>NGL Energy Partners LP</t>
  </si>
  <si>
    <t>Natural Resource Partners LP</t>
  </si>
  <si>
    <t>NuStar Energy LP</t>
  </si>
  <si>
    <t>NuStar GP Holdings LLC</t>
  </si>
  <si>
    <t>OCI Partners LP</t>
  </si>
  <si>
    <t>ONEOK Partners LP</t>
  </si>
  <si>
    <t>Plains All American Pipeline LP</t>
  </si>
  <si>
    <t>PBF Logistics LP</t>
  </si>
  <si>
    <t>Phillips 66 Partners LP</t>
  </si>
  <si>
    <t>Rhino Resource Partners LP</t>
  </si>
  <si>
    <t>Seadrill Partners LLC</t>
  </si>
  <si>
    <t>Spectra Energy Partners LP</t>
  </si>
  <si>
    <t>Star Gas Partners LP</t>
  </si>
  <si>
    <t>Summit Midstream Partners LP</t>
  </si>
  <si>
    <t>Suburban Propane Partners LP</t>
  </si>
  <si>
    <t>Sprague Resources LP</t>
  </si>
  <si>
    <t>SunCoke Energy Partners LP</t>
  </si>
  <si>
    <t>Southcross Energy Partners LP</t>
  </si>
  <si>
    <t>Sunoco Logistics Partners LP</t>
  </si>
  <si>
    <t>TC PipeLines LP</t>
  </si>
  <si>
    <t>Tallgrass Energy Partners LP</t>
  </si>
  <si>
    <t>Teekay LNG Partners LP</t>
  </si>
  <si>
    <t>Tesoro Logistics LP</t>
  </si>
  <si>
    <t>TransMontaigne Partners LP</t>
  </si>
  <si>
    <t>Terra Nitrogen Co LP</t>
  </si>
  <si>
    <t>Teekay Offshore Partners LP</t>
  </si>
  <si>
    <t>CVR Partners LP</t>
  </si>
  <si>
    <t>USA Compression Partners LP</t>
  </si>
  <si>
    <t>Valero Energy Partners LP</t>
  </si>
  <si>
    <t>Viper Energy Partners LP</t>
  </si>
  <si>
    <t>Vanguard Natural Resources LLC</t>
  </si>
  <si>
    <t>Western Gas Partners LP</t>
  </si>
  <si>
    <t>Western Gas Equity Partners LP</t>
  </si>
  <si>
    <t>Western Refining Logistics LP</t>
  </si>
  <si>
    <t>World Point Terminals LP</t>
  </si>
  <si>
    <t>Williams Partners LP</t>
  </si>
  <si>
    <t>Median VWAP</t>
  </si>
  <si>
    <t>Median Vol (Shs)</t>
  </si>
  <si>
    <t>Median Vol ($)</t>
  </si>
  <si>
    <t>Days to Exit</t>
  </si>
  <si>
    <t>Antero Midstream Partners LP</t>
  </si>
  <si>
    <t>AM</t>
  </si>
  <si>
    <t>Trading days to exit</t>
  </si>
  <si>
    <t>Fund Variables</t>
  </si>
  <si>
    <t>Fund size</t>
  </si>
  <si>
    <t>Allocation</t>
  </si>
  <si>
    <t>Position</t>
  </si>
  <si>
    <t>% of Daily Vol</t>
  </si>
  <si>
    <t>Azure Midstream Partners LP</t>
  </si>
  <si>
    <t>AZUR</t>
  </si>
  <si>
    <t>Black Stone Minerals LP</t>
  </si>
  <si>
    <t>BSM</t>
  </si>
  <si>
    <t>CrossAmerica Partners LP</t>
  </si>
  <si>
    <t>CAPL</t>
  </si>
  <si>
    <t>CSI Compressco LP</t>
  </si>
  <si>
    <t>CCLP</t>
  </si>
  <si>
    <t>Cypress Energy Partners LP</t>
  </si>
  <si>
    <t>CONE Midstream Partners LP</t>
  </si>
  <si>
    <t>CNNX</t>
  </si>
  <si>
    <t>Columbia Pipeline Partners LP</t>
  </si>
  <si>
    <t>CPPL</t>
  </si>
  <si>
    <t>Dominion Midstream Partners LP</t>
  </si>
  <si>
    <t>DM</t>
  </si>
  <si>
    <t>EnLink Midstream Partners LP</t>
  </si>
  <si>
    <t>GPP</t>
  </si>
  <si>
    <t>JP Energy Partners LP</t>
  </si>
  <si>
    <t>JPEP</t>
  </si>
  <si>
    <t>PTXP</t>
  </si>
  <si>
    <t>Rice Midstream Partners LP</t>
  </si>
  <si>
    <t>RMP</t>
  </si>
  <si>
    <t>Shell Midstream Partners LP</t>
  </si>
  <si>
    <t>SHLX</t>
  </si>
  <si>
    <t>SPP</t>
  </si>
  <si>
    <t>Sunoco LP</t>
  </si>
  <si>
    <t>SUN</t>
  </si>
  <si>
    <t>USD Partners LP</t>
  </si>
  <si>
    <t>USDP</t>
  </si>
  <si>
    <t>Westlake Chemical Partners LP</t>
  </si>
  <si>
    <t>WLKP</t>
  </si>
  <si>
    <t>Westmoreland Resource Partners LP</t>
  </si>
  <si>
    <t>WMLP</t>
  </si>
  <si>
    <t>EQT GP Holdings LP</t>
  </si>
  <si>
    <t>EQGP</t>
  </si>
  <si>
    <t>Hoegh LNG Partners LP</t>
  </si>
  <si>
    <t>HMLP</t>
  </si>
  <si>
    <t>Navios Maritime Midstream Partners LP</t>
  </si>
  <si>
    <t>NAP</t>
  </si>
  <si>
    <t>Transocean Partners LLC</t>
  </si>
  <si>
    <t>RIGP</t>
  </si>
  <si>
    <t>VTTI Energy Partners LP</t>
  </si>
  <si>
    <t>VTTI</t>
  </si>
  <si>
    <t>CQH</t>
  </si>
  <si>
    <t>EEQ</t>
  </si>
  <si>
    <t>ENLC</t>
  </si>
  <si>
    <t>PAGP</t>
  </si>
  <si>
    <t>TEGP</t>
  </si>
  <si>
    <t>Cheniere Energy Partners LP Holdings LLC</t>
  </si>
  <si>
    <t>Enbridge Energy Management LLC</t>
  </si>
  <si>
    <t>EnLink Midstream LLC</t>
  </si>
  <si>
    <t>Plains GP Holdings LP</t>
  </si>
  <si>
    <t>Tallgrass Energy GP LP</t>
  </si>
  <si>
    <t>Total</t>
  </si>
  <si>
    <t>CNXC</t>
  </si>
  <si>
    <t>Green Plains Partners LP</t>
  </si>
  <si>
    <t>CNX Coal Resources LP</t>
  </si>
  <si>
    <t xml:space="preserve">PennTex Midstream Partners LP </t>
  </si>
  <si>
    <t>APLP</t>
  </si>
  <si>
    <t>RHNO</t>
  </si>
  <si>
    <t>© Alerian. 2016. All rights reserved.</t>
  </si>
  <si>
    <t>Archrock Partners LP</t>
  </si>
  <si>
    <t>Atlas Energy LP</t>
  </si>
  <si>
    <t>Gaslog Partners LP</t>
  </si>
  <si>
    <t>Sanchez Production Partners LLC</t>
  </si>
  <si>
    <t>NBLX</t>
  </si>
  <si>
    <t>Noble Midstream Partners LP</t>
  </si>
  <si>
    <t>Data as of 2016.11.30</t>
  </si>
  <si>
    <t>© Alerian. As of November 30, 2016. All rights reserved.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</si>
</sst>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mm/dd/yy;@"/>
    <numFmt numFmtId="165" formatCode="&quot;$&quot;#,##0"/>
    <numFmt numFmtId="166" formatCode="#,##0.0"/>
    <numFmt numFmtId="167" formatCode="&quot;$&quot;#,##0.00"/>
    <numFmt numFmtId="168" formatCode="_(* #,##0_);_(* \(#,##0\);_(* &quot;-&quot;??_);_(@_)"/>
    <numFmt numFmtId="169" formatCode="_(* #,##0_);_(* \(#,##0\);_(* &quot;-&quot;?_);_(@_)"/>
    <numFmt numFmtId="170" formatCode="_(&quot;$&quot;* #,##0_);_(&quot;$&quot;* \(#,##0\);_(&quot;$&quot;* &quot;-&quot;??_);_(@_)"/>
    <numFmt numFmtId="171" formatCode="0.0%"/>
  </numFmts>
  <fonts count="5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name val="Arial"/>
      <family val="2"/>
    </font>
    <font>
      <b/>
      <sz val="15"/>
      <color theme="3"/>
      <name val="Arial"/>
      <family val="2"/>
    </font>
    <font>
      <b/>
      <sz val="13"/>
      <color theme="3"/>
      <name val="Arial"/>
      <family val="2"/>
    </font>
    <font>
      <b/>
      <sz val="11"/>
      <color theme="3"/>
      <name val="Arial"/>
      <family val="2"/>
    </font>
    <font>
      <sz val="8"/>
      <color rgb="FF006100"/>
      <name val="Arial"/>
      <family val="2"/>
    </font>
    <font>
      <sz val="8"/>
      <color rgb="FF9C0006"/>
      <name val="Arial"/>
      <family val="2"/>
    </font>
    <font>
      <sz val="8"/>
      <color rgb="FF9C6500"/>
      <name val="Arial"/>
      <family val="2"/>
    </font>
    <font>
      <sz val="8"/>
      <color rgb="FF3F3F76"/>
      <name val="Arial"/>
      <family val="2"/>
    </font>
    <font>
      <b/>
      <sz val="8"/>
      <color rgb="FF3F3F3F"/>
      <name val="Arial"/>
      <family val="2"/>
    </font>
    <font>
      <b/>
      <sz val="8"/>
      <color rgb="FFFA7D00"/>
      <name val="Arial"/>
      <family val="2"/>
    </font>
    <font>
      <sz val="8"/>
      <color rgb="FFFA7D00"/>
      <name val="Arial"/>
      <family val="2"/>
    </font>
    <font>
      <b/>
      <sz val="8"/>
      <color theme="0"/>
      <name val="Arial"/>
      <family val="2"/>
    </font>
    <font>
      <sz val="8"/>
      <color rgb="FFFF0000"/>
      <name val="Arial"/>
      <family val="2"/>
    </font>
    <font>
      <i/>
      <sz val="8"/>
      <color rgb="FF7F7F7F"/>
      <name val="Arial"/>
      <family val="2"/>
    </font>
    <font>
      <b/>
      <sz val="8"/>
      <color theme="1"/>
      <name val="Arial"/>
      <family val="2"/>
    </font>
    <font>
      <sz val="8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8"/>
      <name val="Arial"/>
      <family val="2"/>
    </font>
    <font>
      <b/>
      <sz val="8"/>
      <color theme="5"/>
      <name val="Arial"/>
      <family val="2"/>
    </font>
    <font>
      <b/>
      <sz val="8"/>
      <name val="Arial"/>
      <family val="2"/>
    </font>
    <font>
      <u/>
      <sz val="8"/>
      <name val="Arial"/>
      <family val="2"/>
    </font>
    <font>
      <b/>
      <sz val="8"/>
      <color indexed="26"/>
      <name val="Arial"/>
      <family val="2"/>
    </font>
    <font>
      <b/>
      <sz val="9"/>
      <color theme="1" tint="0.34998626667073579"/>
      <name val="Arial"/>
      <family val="2"/>
    </font>
    <font>
      <b/>
      <sz val="10"/>
      <color theme="1" tint="0.34998626667073579"/>
      <name val="Arial"/>
      <family val="2"/>
    </font>
    <font>
      <sz val="8"/>
      <color theme="1" tint="0.34998626667073579"/>
      <name val="Arial"/>
      <family val="2"/>
    </font>
    <font>
      <sz val="9"/>
      <color theme="1" tint="0.34998626667073579"/>
      <name val="Arial"/>
      <family val="2"/>
    </font>
    <font>
      <sz val="10"/>
      <color rgb="FFFF0000"/>
      <name val="Arial"/>
      <family val="2"/>
    </font>
    <font>
      <sz val="10"/>
      <color theme="1" tint="0.34998626667073579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58">
    <xf numFmtId="0" fontId="0" fillId="0" borderId="0"/>
    <xf numFmtId="43" fontId="7" fillId="0" borderId="0" applyFont="0" applyFill="0" applyBorder="0" applyAlignment="0" applyProtection="0"/>
    <xf numFmtId="0" fontId="8" fillId="0" borderId="0" applyNumberFormat="0" applyFill="0" applyBorder="0" applyAlignment="0" applyProtection="0"/>
    <xf numFmtId="0" fontId="9" fillId="0" borderId="1" applyNumberFormat="0" applyFill="0" applyAlignment="0" applyProtection="0"/>
    <xf numFmtId="0" fontId="10" fillId="0" borderId="2" applyNumberFormat="0" applyFill="0" applyAlignment="0" applyProtection="0"/>
    <xf numFmtId="0" fontId="11" fillId="0" borderId="3" applyNumberFormat="0" applyFill="0" applyAlignment="0" applyProtection="0"/>
    <xf numFmtId="0" fontId="11" fillId="0" borderId="0" applyNumberFormat="0" applyFill="0" applyBorder="0" applyAlignment="0" applyProtection="0"/>
    <xf numFmtId="0" fontId="12" fillId="2" borderId="0" applyNumberFormat="0" applyBorder="0" applyAlignment="0" applyProtection="0"/>
    <xf numFmtId="0" fontId="13" fillId="3" borderId="0" applyNumberFormat="0" applyBorder="0" applyAlignment="0" applyProtection="0"/>
    <xf numFmtId="0" fontId="14" fillId="4" borderId="0" applyNumberFormat="0" applyBorder="0" applyAlignment="0" applyProtection="0"/>
    <xf numFmtId="0" fontId="15" fillId="5" borderId="4" applyNumberFormat="0" applyAlignment="0" applyProtection="0"/>
    <xf numFmtId="0" fontId="16" fillId="6" borderId="5" applyNumberFormat="0" applyAlignment="0" applyProtection="0"/>
    <xf numFmtId="0" fontId="17" fillId="6" borderId="4" applyNumberFormat="0" applyAlignment="0" applyProtection="0"/>
    <xf numFmtId="0" fontId="18" fillId="0" borderId="6" applyNumberFormat="0" applyFill="0" applyAlignment="0" applyProtection="0"/>
    <xf numFmtId="0" fontId="19" fillId="7" borderId="7" applyNumberFormat="0" applyAlignment="0" applyProtection="0"/>
    <xf numFmtId="0" fontId="20" fillId="0" borderId="0" applyNumberFormat="0" applyFill="0" applyBorder="0" applyAlignment="0" applyProtection="0"/>
    <xf numFmtId="0" fontId="7" fillId="8" borderId="8" applyNumberFormat="0" applyFont="0" applyAlignment="0" applyProtection="0"/>
    <xf numFmtId="0" fontId="21" fillId="0" borderId="0" applyNumberFormat="0" applyFill="0" applyBorder="0" applyAlignment="0" applyProtection="0"/>
    <xf numFmtId="0" fontId="22" fillId="0" borderId="9" applyNumberFormat="0" applyFill="0" applyAlignment="0" applyProtection="0"/>
    <xf numFmtId="0" fontId="23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23" fillId="12" borderId="0" applyNumberFormat="0" applyBorder="0" applyAlignment="0" applyProtection="0"/>
    <xf numFmtId="0" fontId="23" fillId="13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23" fillId="16" borderId="0" applyNumberFormat="0" applyBorder="0" applyAlignment="0" applyProtection="0"/>
    <xf numFmtId="0" fontId="23" fillId="17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23" fillId="20" borderId="0" applyNumberFormat="0" applyBorder="0" applyAlignment="0" applyProtection="0"/>
    <xf numFmtId="0" fontId="23" fillId="21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23" fillId="24" borderId="0" applyNumberFormat="0" applyBorder="0" applyAlignment="0" applyProtection="0"/>
    <xf numFmtId="0" fontId="23" fillId="25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23" fillId="28" borderId="0" applyNumberFormat="0" applyBorder="0" applyAlignment="0" applyProtection="0"/>
    <xf numFmtId="0" fontId="23" fillId="29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23" fillId="32" borderId="0" applyNumberFormat="0" applyBorder="0" applyAlignment="0" applyProtection="0"/>
    <xf numFmtId="0" fontId="6" fillId="0" borderId="0"/>
    <xf numFmtId="0" fontId="25" fillId="0" borderId="1" applyNumberFormat="0" applyFill="0" applyAlignment="0" applyProtection="0"/>
    <xf numFmtId="0" fontId="26" fillId="0" borderId="2" applyNumberFormat="0" applyFill="0" applyAlignment="0" applyProtection="0"/>
    <xf numFmtId="0" fontId="27" fillId="0" borderId="3" applyNumberFormat="0" applyFill="0" applyAlignment="0" applyProtection="0"/>
    <xf numFmtId="0" fontId="27" fillId="0" borderId="0" applyNumberFormat="0" applyFill="0" applyBorder="0" applyAlignment="0" applyProtection="0"/>
    <xf numFmtId="0" fontId="28" fillId="2" borderId="0" applyNumberFormat="0" applyBorder="0" applyAlignment="0" applyProtection="0"/>
    <xf numFmtId="0" fontId="29" fillId="3" borderId="0" applyNumberFormat="0" applyBorder="0" applyAlignment="0" applyProtection="0"/>
    <xf numFmtId="0" fontId="30" fillId="4" borderId="0" applyNumberFormat="0" applyBorder="0" applyAlignment="0" applyProtection="0"/>
    <xf numFmtId="0" fontId="31" fillId="5" borderId="4" applyNumberFormat="0" applyAlignment="0" applyProtection="0"/>
    <xf numFmtId="0" fontId="32" fillId="6" borderId="5" applyNumberFormat="0" applyAlignment="0" applyProtection="0"/>
    <xf numFmtId="0" fontId="33" fillId="6" borderId="4" applyNumberFormat="0" applyAlignment="0" applyProtection="0"/>
    <xf numFmtId="0" fontId="34" fillId="0" borderId="6" applyNumberFormat="0" applyFill="0" applyAlignment="0" applyProtection="0"/>
    <xf numFmtId="0" fontId="35" fillId="7" borderId="7" applyNumberFormat="0" applyAlignment="0" applyProtection="0"/>
    <xf numFmtId="0" fontId="36" fillId="0" borderId="0" applyNumberFormat="0" applyFill="0" applyBorder="0" applyAlignment="0" applyProtection="0"/>
    <xf numFmtId="0" fontId="6" fillId="8" borderId="8" applyNumberFormat="0" applyFont="0" applyAlignment="0" applyProtection="0"/>
    <xf numFmtId="0" fontId="37" fillId="0" borderId="0" applyNumberFormat="0" applyFill="0" applyBorder="0" applyAlignment="0" applyProtection="0"/>
    <xf numFmtId="0" fontId="38" fillId="0" borderId="9" applyNumberFormat="0" applyFill="0" applyAlignment="0" applyProtection="0"/>
    <xf numFmtId="0" fontId="39" fillId="9" borderId="0" applyNumberFormat="0" applyBorder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39" fillId="12" borderId="0" applyNumberFormat="0" applyBorder="0" applyAlignment="0" applyProtection="0"/>
    <xf numFmtId="0" fontId="39" fillId="13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39" fillId="16" borderId="0" applyNumberFormat="0" applyBorder="0" applyAlignment="0" applyProtection="0"/>
    <xf numFmtId="0" fontId="39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39" fillId="20" borderId="0" applyNumberFormat="0" applyBorder="0" applyAlignment="0" applyProtection="0"/>
    <xf numFmtId="0" fontId="39" fillId="21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39" fillId="24" borderId="0" applyNumberFormat="0" applyBorder="0" applyAlignment="0" applyProtection="0"/>
    <xf numFmtId="0" fontId="39" fillId="25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39" fillId="28" borderId="0" applyNumberFormat="0" applyBorder="0" applyAlignment="0" applyProtection="0"/>
    <xf numFmtId="0" fontId="39" fillId="29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39" fillId="32" borderId="0" applyNumberFormat="0" applyBorder="0" applyAlignment="0" applyProtection="0"/>
    <xf numFmtId="0" fontId="5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" fillId="0" borderId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3" fillId="0" borderId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0" borderId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42" fillId="0" borderId="0"/>
    <xf numFmtId="44" fontId="24" fillId="0" borderId="0" applyFont="0" applyFill="0" applyBorder="0" applyAlignment="0" applyProtection="0"/>
    <xf numFmtId="43" fontId="24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74">
    <xf numFmtId="0" fontId="0" fillId="0" borderId="0" xfId="0"/>
    <xf numFmtId="3" fontId="43" fillId="33" borderId="0" xfId="154" applyNumberFormat="1" applyFont="1" applyFill="1" applyBorder="1" applyAlignment="1">
      <alignment horizontal="center"/>
    </xf>
    <xf numFmtId="0" fontId="43" fillId="0" borderId="0" xfId="154" applyFont="1" applyFill="1" applyBorder="1"/>
    <xf numFmtId="3" fontId="42" fillId="33" borderId="0" xfId="154" applyNumberFormat="1" applyFill="1" applyAlignment="1">
      <alignment horizontal="center"/>
    </xf>
    <xf numFmtId="0" fontId="42" fillId="0" borderId="0" xfId="154" applyFill="1"/>
    <xf numFmtId="0" fontId="24" fillId="0" borderId="0" xfId="154" applyFont="1" applyFill="1" applyBorder="1"/>
    <xf numFmtId="3" fontId="24" fillId="33" borderId="0" xfId="154" applyNumberFormat="1" applyFont="1" applyFill="1" applyAlignment="1">
      <alignment horizontal="center"/>
    </xf>
    <xf numFmtId="0" fontId="44" fillId="0" borderId="0" xfId="154" applyFont="1" applyFill="1" applyBorder="1" applyAlignment="1">
      <alignment horizontal="right"/>
    </xf>
    <xf numFmtId="0" fontId="42" fillId="0" borderId="0" xfId="154" applyFill="1" applyBorder="1"/>
    <xf numFmtId="168" fontId="44" fillId="0" borderId="0" xfId="156" applyNumberFormat="1" applyFont="1" applyFill="1" applyBorder="1" applyAlignment="1"/>
    <xf numFmtId="0" fontId="24" fillId="0" borderId="0" xfId="154" applyFont="1" applyFill="1"/>
    <xf numFmtId="169" fontId="42" fillId="0" borderId="0" xfId="154" applyNumberFormat="1" applyFill="1" applyBorder="1"/>
    <xf numFmtId="0" fontId="45" fillId="0" borderId="0" xfId="154" applyFont="1" applyFill="1" applyBorder="1"/>
    <xf numFmtId="0" fontId="42" fillId="0" borderId="0" xfId="154" applyFill="1" applyBorder="1" applyAlignment="1">
      <alignment horizontal="right"/>
    </xf>
    <xf numFmtId="170" fontId="42" fillId="0" borderId="0" xfId="154" applyNumberFormat="1" applyFill="1" applyBorder="1"/>
    <xf numFmtId="3" fontId="42" fillId="0" borderId="0" xfId="154" applyNumberFormat="1" applyFill="1" applyBorder="1"/>
    <xf numFmtId="0" fontId="42" fillId="0" borderId="0" xfId="154" applyFont="1" applyFill="1" applyBorder="1"/>
    <xf numFmtId="170" fontId="24" fillId="0" borderId="0" xfId="155" applyNumberFormat="1" applyFont="1" applyFill="1" applyBorder="1"/>
    <xf numFmtId="3" fontId="24" fillId="0" borderId="0" xfId="154" applyNumberFormat="1" applyFont="1" applyFill="1" applyBorder="1"/>
    <xf numFmtId="0" fontId="44" fillId="0" borderId="0" xfId="154" applyFont="1" applyFill="1" applyBorder="1"/>
    <xf numFmtId="169" fontId="44" fillId="0" borderId="0" xfId="154" applyNumberFormat="1" applyFont="1" applyFill="1" applyBorder="1"/>
    <xf numFmtId="170" fontId="24" fillId="0" borderId="0" xfId="154" applyNumberFormat="1" applyFont="1" applyFill="1" applyBorder="1"/>
    <xf numFmtId="3" fontId="24" fillId="33" borderId="0" xfId="154" applyNumberFormat="1" applyFont="1" applyFill="1" applyBorder="1" applyAlignment="1">
      <alignment horizontal="center"/>
    </xf>
    <xf numFmtId="3" fontId="42" fillId="33" borderId="0" xfId="154" applyNumberFormat="1" applyFill="1" applyBorder="1" applyAlignment="1">
      <alignment horizontal="center"/>
    </xf>
    <xf numFmtId="168" fontId="24" fillId="0" borderId="0" xfId="156" applyNumberFormat="1" applyFont="1" applyFill="1" applyBorder="1"/>
    <xf numFmtId="0" fontId="24" fillId="0" borderId="0" xfId="154" applyFont="1" applyFill="1" applyBorder="1" applyAlignment="1">
      <alignment horizontal="right"/>
    </xf>
    <xf numFmtId="171" fontId="42" fillId="0" borderId="0" xfId="154" applyNumberFormat="1" applyFill="1" applyBorder="1"/>
    <xf numFmtId="165" fontId="42" fillId="0" borderId="0" xfId="154" applyNumberFormat="1" applyFill="1" applyBorder="1"/>
    <xf numFmtId="165" fontId="24" fillId="0" borderId="0" xfId="154" applyNumberFormat="1" applyFont="1" applyFill="1" applyBorder="1"/>
    <xf numFmtId="3" fontId="46" fillId="33" borderId="0" xfId="154" applyNumberFormat="1" applyFont="1" applyFill="1" applyBorder="1" applyAlignment="1">
      <alignment horizontal="center"/>
    </xf>
    <xf numFmtId="0" fontId="45" fillId="0" borderId="0" xfId="154" applyFont="1" applyFill="1" applyBorder="1" applyAlignment="1">
      <alignment horizontal="center"/>
    </xf>
    <xf numFmtId="165" fontId="24" fillId="0" borderId="0" xfId="154" applyNumberFormat="1" applyFont="1" applyFill="1" applyBorder="1" applyAlignment="1">
      <alignment horizontal="center"/>
    </xf>
    <xf numFmtId="3" fontId="24" fillId="33" borderId="0" xfId="154" applyNumberFormat="1" applyFont="1" applyFill="1" applyBorder="1" applyAlignment="1">
      <alignment horizontal="left"/>
    </xf>
    <xf numFmtId="3" fontId="44" fillId="33" borderId="0" xfId="154" applyNumberFormat="1" applyFont="1" applyFill="1" applyBorder="1" applyAlignment="1">
      <alignment horizontal="center"/>
    </xf>
    <xf numFmtId="0" fontId="44" fillId="0" borderId="0" xfId="154" applyFont="1" applyFill="1"/>
    <xf numFmtId="0" fontId="42" fillId="0" borderId="0" xfId="154" applyFill="1" applyAlignment="1">
      <alignment horizontal="center"/>
    </xf>
    <xf numFmtId="167" fontId="42" fillId="33" borderId="0" xfId="154" applyNumberFormat="1" applyFill="1" applyAlignment="1">
      <alignment horizontal="center"/>
    </xf>
    <xf numFmtId="165" fontId="42" fillId="33" borderId="0" xfId="154" applyNumberFormat="1" applyFill="1" applyAlignment="1">
      <alignment horizontal="center"/>
    </xf>
    <xf numFmtId="166" fontId="42" fillId="33" borderId="0" xfId="154" applyNumberFormat="1" applyFill="1" applyAlignment="1">
      <alignment horizontal="center"/>
    </xf>
    <xf numFmtId="0" fontId="42" fillId="0" borderId="0" xfId="154" applyFill="1" applyAlignment="1">
      <alignment horizontal="left"/>
    </xf>
    <xf numFmtId="171" fontId="42" fillId="33" borderId="0" xfId="157" applyNumberFormat="1" applyFont="1" applyFill="1" applyAlignment="1">
      <alignment horizontal="center"/>
    </xf>
    <xf numFmtId="9" fontId="42" fillId="33" borderId="0" xfId="157" applyFont="1" applyFill="1" applyAlignment="1">
      <alignment horizontal="center"/>
    </xf>
    <xf numFmtId="9" fontId="24" fillId="33" borderId="0" xfId="157" applyFont="1" applyFill="1" applyAlignment="1">
      <alignment horizontal="center"/>
    </xf>
    <xf numFmtId="43" fontId="42" fillId="33" borderId="0" xfId="1" applyFont="1" applyFill="1" applyAlignment="1">
      <alignment horizontal="center"/>
    </xf>
    <xf numFmtId="43" fontId="24" fillId="33" borderId="0" xfId="157" applyNumberFormat="1" applyFont="1" applyFill="1" applyAlignment="1">
      <alignment horizontal="center"/>
    </xf>
    <xf numFmtId="171" fontId="44" fillId="0" borderId="0" xfId="157" applyNumberFormat="1" applyFont="1" applyFill="1" applyBorder="1"/>
    <xf numFmtId="3" fontId="43" fillId="0" borderId="0" xfId="154" applyNumberFormat="1" applyFont="1" applyFill="1" applyBorder="1" applyAlignment="1">
      <alignment horizontal="center"/>
    </xf>
    <xf numFmtId="0" fontId="35" fillId="0" borderId="0" xfId="154" applyFont="1" applyFill="1" applyBorder="1" applyAlignment="1">
      <alignment horizontal="center"/>
    </xf>
    <xf numFmtId="164" fontId="35" fillId="0" borderId="0" xfId="154" applyNumberFormat="1" applyFont="1" applyFill="1" applyBorder="1" applyAlignment="1">
      <alignment horizontal="center"/>
    </xf>
    <xf numFmtId="3" fontId="35" fillId="0" borderId="0" xfId="154" applyNumberFormat="1" applyFont="1" applyFill="1" applyBorder="1" applyAlignment="1">
      <alignment horizontal="center"/>
    </xf>
    <xf numFmtId="165" fontId="35" fillId="0" borderId="0" xfId="154" applyNumberFormat="1" applyFont="1" applyFill="1" applyBorder="1" applyAlignment="1">
      <alignment horizontal="center"/>
    </xf>
    <xf numFmtId="166" fontId="35" fillId="0" borderId="0" xfId="154" applyNumberFormat="1" applyFont="1" applyFill="1" applyBorder="1" applyAlignment="1">
      <alignment horizontal="center"/>
    </xf>
    <xf numFmtId="3" fontId="48" fillId="0" borderId="0" xfId="154" applyNumberFormat="1" applyFont="1" applyFill="1" applyBorder="1" applyAlignment="1">
      <alignment horizontal="center"/>
    </xf>
    <xf numFmtId="0" fontId="48" fillId="0" borderId="0" xfId="154" applyFont="1" applyFill="1" applyBorder="1" applyAlignment="1">
      <alignment horizontal="left"/>
    </xf>
    <xf numFmtId="164" fontId="48" fillId="0" borderId="0" xfId="154" applyNumberFormat="1" applyFont="1" applyFill="1" applyBorder="1" applyAlignment="1">
      <alignment horizontal="left"/>
    </xf>
    <xf numFmtId="3" fontId="48" fillId="0" borderId="0" xfId="154" applyNumberFormat="1" applyFont="1" applyFill="1" applyBorder="1" applyAlignment="1">
      <alignment horizontal="left"/>
    </xf>
    <xf numFmtId="165" fontId="48" fillId="0" borderId="0" xfId="154" applyNumberFormat="1" applyFont="1" applyFill="1" applyBorder="1" applyAlignment="1">
      <alignment horizontal="left"/>
    </xf>
    <xf numFmtId="166" fontId="48" fillId="0" borderId="0" xfId="154" applyNumberFormat="1" applyFont="1" applyFill="1" applyBorder="1" applyAlignment="1">
      <alignment horizontal="left"/>
    </xf>
    <xf numFmtId="166" fontId="50" fillId="33" borderId="0" xfId="154" applyNumberFormat="1" applyFont="1" applyFill="1" applyBorder="1" applyAlignment="1">
      <alignment horizontal="left"/>
    </xf>
    <xf numFmtId="167" fontId="50" fillId="33" borderId="0" xfId="154" applyNumberFormat="1" applyFont="1" applyFill="1" applyBorder="1" applyAlignment="1">
      <alignment horizontal="left"/>
    </xf>
    <xf numFmtId="3" fontId="50" fillId="33" borderId="0" xfId="154" applyNumberFormat="1" applyFont="1" applyFill="1" applyBorder="1" applyAlignment="1">
      <alignment horizontal="left"/>
    </xf>
    <xf numFmtId="165" fontId="50" fillId="33" borderId="0" xfId="154" applyNumberFormat="1" applyFont="1" applyFill="1" applyBorder="1" applyAlignment="1">
      <alignment horizontal="left"/>
    </xf>
    <xf numFmtId="2" fontId="50" fillId="33" borderId="0" xfId="0" applyNumberFormat="1" applyFont="1" applyFill="1" applyBorder="1" applyAlignment="1">
      <alignment horizontal="left"/>
    </xf>
    <xf numFmtId="0" fontId="50" fillId="33" borderId="0" xfId="0" applyFont="1" applyFill="1" applyBorder="1" applyAlignment="1">
      <alignment horizontal="left" vertical="center"/>
    </xf>
    <xf numFmtId="165" fontId="51" fillId="0" borderId="0" xfId="154" applyNumberFormat="1" applyFont="1" applyFill="1" applyBorder="1" applyAlignment="1">
      <alignment horizontal="left"/>
    </xf>
    <xf numFmtId="10" fontId="51" fillId="34" borderId="0" xfId="154" applyNumberFormat="1" applyFont="1" applyFill="1" applyBorder="1" applyAlignment="1">
      <alignment horizontal="left"/>
    </xf>
    <xf numFmtId="0" fontId="52" fillId="0" borderId="0" xfId="154" applyFont="1" applyFill="1" applyBorder="1" applyAlignment="1">
      <alignment horizontal="left"/>
    </xf>
    <xf numFmtId="0" fontId="52" fillId="34" borderId="0" xfId="154" applyFont="1" applyFill="1" applyBorder="1" applyAlignment="1">
      <alignment horizontal="left"/>
    </xf>
    <xf numFmtId="165" fontId="52" fillId="0" borderId="0" xfId="154" applyNumberFormat="1" applyFont="1" applyFill="1" applyBorder="1" applyAlignment="1">
      <alignment horizontal="left"/>
    </xf>
    <xf numFmtId="0" fontId="49" fillId="0" borderId="0" xfId="154" applyFont="1" applyFill="1" applyBorder="1"/>
    <xf numFmtId="3" fontId="47" fillId="33" borderId="0" xfId="154" applyNumberFormat="1" applyFont="1" applyFill="1" applyAlignment="1">
      <alignment horizontal="left"/>
    </xf>
    <xf numFmtId="165" fontId="50" fillId="33" borderId="0" xfId="154" applyNumberFormat="1" applyFont="1" applyFill="1" applyAlignment="1">
      <alignment horizontal="left"/>
    </xf>
    <xf numFmtId="0" fontId="48" fillId="0" borderId="0" xfId="154" applyFont="1" applyFill="1" applyBorder="1" applyAlignment="1">
      <alignment horizontal="center"/>
    </xf>
    <xf numFmtId="165" fontId="48" fillId="0" borderId="0" xfId="154" applyNumberFormat="1" applyFont="1" applyFill="1" applyBorder="1" applyAlignment="1">
      <alignment horizontal="center"/>
    </xf>
  </cellXfs>
  <cellStyles count="158">
    <cellStyle name="20% - Accent1" xfId="20" builtinId="30" customBuiltin="1"/>
    <cellStyle name="20% - Accent1 2" xfId="61"/>
    <cellStyle name="20% - Accent1 3" xfId="86"/>
    <cellStyle name="20% - Accent1 4" xfId="100"/>
    <cellStyle name="20% - Accent1 5" xfId="114"/>
    <cellStyle name="20% - Accent1 6" xfId="128"/>
    <cellStyle name="20% - Accent1 7" xfId="142"/>
    <cellStyle name="20% - Accent2" xfId="24" builtinId="34" customBuiltin="1"/>
    <cellStyle name="20% - Accent2 2" xfId="65"/>
    <cellStyle name="20% - Accent2 3" xfId="88"/>
    <cellStyle name="20% - Accent2 4" xfId="102"/>
    <cellStyle name="20% - Accent2 5" xfId="116"/>
    <cellStyle name="20% - Accent2 6" xfId="130"/>
    <cellStyle name="20% - Accent2 7" xfId="144"/>
    <cellStyle name="20% - Accent3" xfId="28" builtinId="38" customBuiltin="1"/>
    <cellStyle name="20% - Accent3 2" xfId="69"/>
    <cellStyle name="20% - Accent3 3" xfId="90"/>
    <cellStyle name="20% - Accent3 4" xfId="104"/>
    <cellStyle name="20% - Accent3 5" xfId="118"/>
    <cellStyle name="20% - Accent3 6" xfId="132"/>
    <cellStyle name="20% - Accent3 7" xfId="146"/>
    <cellStyle name="20% - Accent4" xfId="32" builtinId="42" customBuiltin="1"/>
    <cellStyle name="20% - Accent4 2" xfId="73"/>
    <cellStyle name="20% - Accent4 3" xfId="92"/>
    <cellStyle name="20% - Accent4 4" xfId="106"/>
    <cellStyle name="20% - Accent4 5" xfId="120"/>
    <cellStyle name="20% - Accent4 6" xfId="134"/>
    <cellStyle name="20% - Accent4 7" xfId="148"/>
    <cellStyle name="20% - Accent5" xfId="36" builtinId="46" customBuiltin="1"/>
    <cellStyle name="20% - Accent5 2" xfId="77"/>
    <cellStyle name="20% - Accent5 3" xfId="94"/>
    <cellStyle name="20% - Accent5 4" xfId="108"/>
    <cellStyle name="20% - Accent5 5" xfId="122"/>
    <cellStyle name="20% - Accent5 6" xfId="136"/>
    <cellStyle name="20% - Accent5 7" xfId="150"/>
    <cellStyle name="20% - Accent6" xfId="40" builtinId="50" customBuiltin="1"/>
    <cellStyle name="20% - Accent6 2" xfId="81"/>
    <cellStyle name="20% - Accent6 3" xfId="96"/>
    <cellStyle name="20% - Accent6 4" xfId="110"/>
    <cellStyle name="20% - Accent6 5" xfId="124"/>
    <cellStyle name="20% - Accent6 6" xfId="138"/>
    <cellStyle name="20% - Accent6 7" xfId="152"/>
    <cellStyle name="40% - Accent1" xfId="21" builtinId="31" customBuiltin="1"/>
    <cellStyle name="40% - Accent1 2" xfId="62"/>
    <cellStyle name="40% - Accent1 3" xfId="87"/>
    <cellStyle name="40% - Accent1 4" xfId="101"/>
    <cellStyle name="40% - Accent1 5" xfId="115"/>
    <cellStyle name="40% - Accent1 6" xfId="129"/>
    <cellStyle name="40% - Accent1 7" xfId="143"/>
    <cellStyle name="40% - Accent2" xfId="25" builtinId="35" customBuiltin="1"/>
    <cellStyle name="40% - Accent2 2" xfId="66"/>
    <cellStyle name="40% - Accent2 3" xfId="89"/>
    <cellStyle name="40% - Accent2 4" xfId="103"/>
    <cellStyle name="40% - Accent2 5" xfId="117"/>
    <cellStyle name="40% - Accent2 6" xfId="131"/>
    <cellStyle name="40% - Accent2 7" xfId="145"/>
    <cellStyle name="40% - Accent3" xfId="29" builtinId="39" customBuiltin="1"/>
    <cellStyle name="40% - Accent3 2" xfId="70"/>
    <cellStyle name="40% - Accent3 3" xfId="91"/>
    <cellStyle name="40% - Accent3 4" xfId="105"/>
    <cellStyle name="40% - Accent3 5" xfId="119"/>
    <cellStyle name="40% - Accent3 6" xfId="133"/>
    <cellStyle name="40% - Accent3 7" xfId="147"/>
    <cellStyle name="40% - Accent4" xfId="33" builtinId="43" customBuiltin="1"/>
    <cellStyle name="40% - Accent4 2" xfId="74"/>
    <cellStyle name="40% - Accent4 3" xfId="93"/>
    <cellStyle name="40% - Accent4 4" xfId="107"/>
    <cellStyle name="40% - Accent4 5" xfId="121"/>
    <cellStyle name="40% - Accent4 6" xfId="135"/>
    <cellStyle name="40% - Accent4 7" xfId="149"/>
    <cellStyle name="40% - Accent5" xfId="37" builtinId="47" customBuiltin="1"/>
    <cellStyle name="40% - Accent5 2" xfId="78"/>
    <cellStyle name="40% - Accent5 3" xfId="95"/>
    <cellStyle name="40% - Accent5 4" xfId="109"/>
    <cellStyle name="40% - Accent5 5" xfId="123"/>
    <cellStyle name="40% - Accent5 6" xfId="137"/>
    <cellStyle name="40% - Accent5 7" xfId="151"/>
    <cellStyle name="40% - Accent6" xfId="41" builtinId="51" customBuiltin="1"/>
    <cellStyle name="40% - Accent6 2" xfId="82"/>
    <cellStyle name="40% - Accent6 3" xfId="97"/>
    <cellStyle name="40% - Accent6 4" xfId="111"/>
    <cellStyle name="40% - Accent6 5" xfId="125"/>
    <cellStyle name="40% - Accent6 6" xfId="139"/>
    <cellStyle name="40% - Accent6 7" xfId="153"/>
    <cellStyle name="60% - Accent1" xfId="22" builtinId="32" customBuiltin="1"/>
    <cellStyle name="60% - Accent1 2" xfId="63"/>
    <cellStyle name="60% - Accent2" xfId="26" builtinId="36" customBuiltin="1"/>
    <cellStyle name="60% - Accent2 2" xfId="67"/>
    <cellStyle name="60% - Accent3" xfId="30" builtinId="40" customBuiltin="1"/>
    <cellStyle name="60% - Accent3 2" xfId="71"/>
    <cellStyle name="60% - Accent4" xfId="34" builtinId="44" customBuiltin="1"/>
    <cellStyle name="60% - Accent4 2" xfId="75"/>
    <cellStyle name="60% - Accent5" xfId="38" builtinId="48" customBuiltin="1"/>
    <cellStyle name="60% - Accent5 2" xfId="79"/>
    <cellStyle name="60% - Accent6" xfId="42" builtinId="52" customBuiltin="1"/>
    <cellStyle name="60% - Accent6 2" xfId="83"/>
    <cellStyle name="Accent1" xfId="19" builtinId="29" customBuiltin="1"/>
    <cellStyle name="Accent1 2" xfId="60"/>
    <cellStyle name="Accent2" xfId="23" builtinId="33" customBuiltin="1"/>
    <cellStyle name="Accent2 2" xfId="64"/>
    <cellStyle name="Accent3" xfId="27" builtinId="37" customBuiltin="1"/>
    <cellStyle name="Accent3 2" xfId="68"/>
    <cellStyle name="Accent4" xfId="31" builtinId="41" customBuiltin="1"/>
    <cellStyle name="Accent4 2" xfId="72"/>
    <cellStyle name="Accent5" xfId="35" builtinId="45" customBuiltin="1"/>
    <cellStyle name="Accent5 2" xfId="76"/>
    <cellStyle name="Accent6" xfId="39" builtinId="49" customBuiltin="1"/>
    <cellStyle name="Accent6 2" xfId="80"/>
    <cellStyle name="Bad" xfId="8" builtinId="27" customBuiltin="1"/>
    <cellStyle name="Bad 2" xfId="49"/>
    <cellStyle name="Calculation" xfId="12" builtinId="22" customBuiltin="1"/>
    <cellStyle name="Calculation 2" xfId="53"/>
    <cellStyle name="Check Cell" xfId="14" builtinId="23" customBuiltin="1"/>
    <cellStyle name="Check Cell 2" xfId="55"/>
    <cellStyle name="Comma" xfId="1" builtinId="3"/>
    <cellStyle name="Comma 2" xfId="156"/>
    <cellStyle name="Currency 2" xfId="155"/>
    <cellStyle name="Explanatory Text" xfId="17" builtinId="53" customBuiltin="1"/>
    <cellStyle name="Explanatory Text 2" xfId="58"/>
    <cellStyle name="Good" xfId="7" builtinId="26" customBuiltin="1"/>
    <cellStyle name="Good 2" xfId="48"/>
    <cellStyle name="Heading 1" xfId="3" builtinId="16" customBuiltin="1"/>
    <cellStyle name="Heading 1 2" xfId="44"/>
    <cellStyle name="Heading 2" xfId="4" builtinId="17" customBuiltin="1"/>
    <cellStyle name="Heading 2 2" xfId="45"/>
    <cellStyle name="Heading 3" xfId="5" builtinId="18" customBuiltin="1"/>
    <cellStyle name="Heading 3 2" xfId="46"/>
    <cellStyle name="Heading 4" xfId="6" builtinId="19" customBuiltin="1"/>
    <cellStyle name="Heading 4 2" xfId="47"/>
    <cellStyle name="Input" xfId="10" builtinId="20" customBuiltin="1"/>
    <cellStyle name="Input 2" xfId="51"/>
    <cellStyle name="Linked Cell" xfId="13" builtinId="24" customBuiltin="1"/>
    <cellStyle name="Linked Cell 2" xfId="54"/>
    <cellStyle name="Neutral" xfId="9" builtinId="28" customBuiltin="1"/>
    <cellStyle name="Neutral 2" xfId="50"/>
    <cellStyle name="Normal" xfId="0" builtinId="0"/>
    <cellStyle name="Normal 2" xfId="43"/>
    <cellStyle name="Normal 3" xfId="84"/>
    <cellStyle name="Normal 4" xfId="98"/>
    <cellStyle name="Normal 5" xfId="112"/>
    <cellStyle name="Normal 6" xfId="126"/>
    <cellStyle name="Normal 7" xfId="140"/>
    <cellStyle name="Normal 8" xfId="154"/>
    <cellStyle name="Note" xfId="16" builtinId="10" customBuiltin="1"/>
    <cellStyle name="Note 2" xfId="57"/>
    <cellStyle name="Note 3" xfId="85"/>
    <cellStyle name="Note 4" xfId="99"/>
    <cellStyle name="Note 5" xfId="113"/>
    <cellStyle name="Note 6" xfId="127"/>
    <cellStyle name="Note 7" xfId="141"/>
    <cellStyle name="Output" xfId="11" builtinId="21" customBuiltin="1"/>
    <cellStyle name="Output 2" xfId="52"/>
    <cellStyle name="Percent" xfId="157" builtinId="5"/>
    <cellStyle name="Title" xfId="2" builtinId="15" customBuiltin="1"/>
    <cellStyle name="Total" xfId="18" builtinId="25" customBuiltin="1"/>
    <cellStyle name="Total 2" xfId="59"/>
    <cellStyle name="Warning Text" xfId="15" builtinId="11" customBuiltin="1"/>
    <cellStyle name="Warning Text 2" xfId="56"/>
  </cellStyles>
  <dxfs count="1">
    <dxf>
      <fill>
        <patternFill>
          <bgColor theme="9" tint="0.79998168889431442"/>
        </patternFill>
      </fill>
    </dxf>
  </dxfs>
  <tableStyles count="0" defaultTableStyle="TableStyleMedium2" defaultPivotStyle="PivotStyleMedium9"/>
  <colors>
    <mruColors>
      <color rgb="FF983222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autoPageBreaks="0"/>
  </sheetPr>
  <dimension ref="A1:X118"/>
  <sheetViews>
    <sheetView showGridLines="0" tabSelected="1" zoomScaleNormal="100" workbookViewId="0">
      <pane xSplit="1" ySplit="1" topLeftCell="B2" activePane="bottomRight" state="frozen"/>
      <selection pane="topRight" activeCell="B1" sqref="B1"/>
      <selection pane="bottomLeft" activeCell="A2" sqref="A2"/>
      <selection pane="bottomRight" activeCell="J109" sqref="J109"/>
    </sheetView>
  </sheetViews>
  <sheetFormatPr defaultRowHeight="11.25" x14ac:dyDescent="0.2"/>
  <cols>
    <col min="1" max="1" width="39.85546875" style="39" customWidth="1"/>
    <col min="2" max="2" width="14.42578125" style="35" customWidth="1"/>
    <col min="3" max="3" width="18.42578125" style="36" customWidth="1"/>
    <col min="4" max="4" width="21.28515625" style="3" customWidth="1"/>
    <col min="5" max="5" width="16.140625" style="37" customWidth="1"/>
    <col min="6" max="6" width="14.42578125" style="38" customWidth="1"/>
    <col min="7" max="7" width="11.140625" style="3" customWidth="1"/>
    <col min="8" max="8" width="14.5703125" style="3" customWidth="1"/>
    <col min="9" max="9" width="13.85546875" style="3" bestFit="1" customWidth="1"/>
    <col min="10" max="10" width="11.42578125" style="3" customWidth="1"/>
    <col min="11" max="11" width="13.28515625" style="3" bestFit="1" customWidth="1"/>
    <col min="12" max="12" width="13.28515625" style="3" customWidth="1"/>
    <col min="13" max="13" width="10" style="4" bestFit="1" customWidth="1"/>
    <col min="14" max="14" width="13.28515625" style="4" bestFit="1" customWidth="1"/>
    <col min="15" max="15" width="13.28515625" style="4" customWidth="1"/>
    <col min="16" max="16" width="9.140625" style="4"/>
    <col min="17" max="17" width="11" style="4" customWidth="1"/>
    <col min="18" max="18" width="12.140625" style="4" bestFit="1" customWidth="1"/>
    <col min="19" max="19" width="10.7109375" style="4" bestFit="1" customWidth="1"/>
    <col min="20" max="20" width="9.28515625" style="4" bestFit="1" customWidth="1"/>
    <col min="21" max="21" width="10.140625" style="4" bestFit="1" customWidth="1"/>
    <col min="22" max="252" width="9.140625" style="4"/>
    <col min="253" max="253" width="28.85546875" style="4" bestFit="1" customWidth="1"/>
    <col min="254" max="258" width="14.42578125" style="4" customWidth="1"/>
    <col min="259" max="259" width="2.85546875" style="4" customWidth="1"/>
    <col min="260" max="260" width="10.7109375" style="4" bestFit="1" customWidth="1"/>
    <col min="261" max="261" width="11.85546875" style="4" bestFit="1" customWidth="1"/>
    <col min="262" max="262" width="13.28515625" style="4" bestFit="1" customWidth="1"/>
    <col min="263" max="263" width="10.42578125" style="4" customWidth="1"/>
    <col min="264" max="264" width="14.7109375" style="4" bestFit="1" customWidth="1"/>
    <col min="265" max="265" width="11.42578125" style="4" customWidth="1"/>
    <col min="266" max="266" width="9.85546875" style="4" bestFit="1" customWidth="1"/>
    <col min="267" max="267" width="13.28515625" style="4" bestFit="1" customWidth="1"/>
    <col min="268" max="268" width="13.28515625" style="4" customWidth="1"/>
    <col min="269" max="269" width="10" style="4" bestFit="1" customWidth="1"/>
    <col min="270" max="270" width="13.28515625" style="4" bestFit="1" customWidth="1"/>
    <col min="271" max="271" width="13.28515625" style="4" customWidth="1"/>
    <col min="272" max="272" width="9.140625" style="4"/>
    <col min="273" max="273" width="11" style="4" customWidth="1"/>
    <col min="274" max="274" width="12.140625" style="4" bestFit="1" customWidth="1"/>
    <col min="275" max="275" width="10.7109375" style="4" bestFit="1" customWidth="1"/>
    <col min="276" max="276" width="9.28515625" style="4" bestFit="1" customWidth="1"/>
    <col min="277" max="277" width="10.140625" style="4" bestFit="1" customWidth="1"/>
    <col min="278" max="508" width="9.140625" style="4"/>
    <col min="509" max="509" width="28.85546875" style="4" bestFit="1" customWidth="1"/>
    <col min="510" max="514" width="14.42578125" style="4" customWidth="1"/>
    <col min="515" max="515" width="2.85546875" style="4" customWidth="1"/>
    <col min="516" max="516" width="10.7109375" style="4" bestFit="1" customWidth="1"/>
    <col min="517" max="517" width="11.85546875" style="4" bestFit="1" customWidth="1"/>
    <col min="518" max="518" width="13.28515625" style="4" bestFit="1" customWidth="1"/>
    <col min="519" max="519" width="10.42578125" style="4" customWidth="1"/>
    <col min="520" max="520" width="14.7109375" style="4" bestFit="1" customWidth="1"/>
    <col min="521" max="521" width="11.42578125" style="4" customWidth="1"/>
    <col min="522" max="522" width="9.85546875" style="4" bestFit="1" customWidth="1"/>
    <col min="523" max="523" width="13.28515625" style="4" bestFit="1" customWidth="1"/>
    <col min="524" max="524" width="13.28515625" style="4" customWidth="1"/>
    <col min="525" max="525" width="10" style="4" bestFit="1" customWidth="1"/>
    <col min="526" max="526" width="13.28515625" style="4" bestFit="1" customWidth="1"/>
    <col min="527" max="527" width="13.28515625" style="4" customWidth="1"/>
    <col min="528" max="528" width="9.140625" style="4"/>
    <col min="529" max="529" width="11" style="4" customWidth="1"/>
    <col min="530" max="530" width="12.140625" style="4" bestFit="1" customWidth="1"/>
    <col min="531" max="531" width="10.7109375" style="4" bestFit="1" customWidth="1"/>
    <col min="532" max="532" width="9.28515625" style="4" bestFit="1" customWidth="1"/>
    <col min="533" max="533" width="10.140625" style="4" bestFit="1" customWidth="1"/>
    <col min="534" max="764" width="9.140625" style="4"/>
    <col min="765" max="765" width="28.85546875" style="4" bestFit="1" customWidth="1"/>
    <col min="766" max="770" width="14.42578125" style="4" customWidth="1"/>
    <col min="771" max="771" width="2.85546875" style="4" customWidth="1"/>
    <col min="772" max="772" width="10.7109375" style="4" bestFit="1" customWidth="1"/>
    <col min="773" max="773" width="11.85546875" style="4" bestFit="1" customWidth="1"/>
    <col min="774" max="774" width="13.28515625" style="4" bestFit="1" customWidth="1"/>
    <col min="775" max="775" width="10.42578125" style="4" customWidth="1"/>
    <col min="776" max="776" width="14.7109375" style="4" bestFit="1" customWidth="1"/>
    <col min="777" max="777" width="11.42578125" style="4" customWidth="1"/>
    <col min="778" max="778" width="9.85546875" style="4" bestFit="1" customWidth="1"/>
    <col min="779" max="779" width="13.28515625" style="4" bestFit="1" customWidth="1"/>
    <col min="780" max="780" width="13.28515625" style="4" customWidth="1"/>
    <col min="781" max="781" width="10" style="4" bestFit="1" customWidth="1"/>
    <col min="782" max="782" width="13.28515625" style="4" bestFit="1" customWidth="1"/>
    <col min="783" max="783" width="13.28515625" style="4" customWidth="1"/>
    <col min="784" max="784" width="9.140625" style="4"/>
    <col min="785" max="785" width="11" style="4" customWidth="1"/>
    <col min="786" max="786" width="12.140625" style="4" bestFit="1" customWidth="1"/>
    <col min="787" max="787" width="10.7109375" style="4" bestFit="1" customWidth="1"/>
    <col min="788" max="788" width="9.28515625" style="4" bestFit="1" customWidth="1"/>
    <col min="789" max="789" width="10.140625" style="4" bestFit="1" customWidth="1"/>
    <col min="790" max="1020" width="9.140625" style="4"/>
    <col min="1021" max="1021" width="28.85546875" style="4" bestFit="1" customWidth="1"/>
    <col min="1022" max="1026" width="14.42578125" style="4" customWidth="1"/>
    <col min="1027" max="1027" width="2.85546875" style="4" customWidth="1"/>
    <col min="1028" max="1028" width="10.7109375" style="4" bestFit="1" customWidth="1"/>
    <col min="1029" max="1029" width="11.85546875" style="4" bestFit="1" customWidth="1"/>
    <col min="1030" max="1030" width="13.28515625" style="4" bestFit="1" customWidth="1"/>
    <col min="1031" max="1031" width="10.42578125" style="4" customWidth="1"/>
    <col min="1032" max="1032" width="14.7109375" style="4" bestFit="1" customWidth="1"/>
    <col min="1033" max="1033" width="11.42578125" style="4" customWidth="1"/>
    <col min="1034" max="1034" width="9.85546875" style="4" bestFit="1" customWidth="1"/>
    <col min="1035" max="1035" width="13.28515625" style="4" bestFit="1" customWidth="1"/>
    <col min="1036" max="1036" width="13.28515625" style="4" customWidth="1"/>
    <col min="1037" max="1037" width="10" style="4" bestFit="1" customWidth="1"/>
    <col min="1038" max="1038" width="13.28515625" style="4" bestFit="1" customWidth="1"/>
    <col min="1039" max="1039" width="13.28515625" style="4" customWidth="1"/>
    <col min="1040" max="1040" width="9.140625" style="4"/>
    <col min="1041" max="1041" width="11" style="4" customWidth="1"/>
    <col min="1042" max="1042" width="12.140625" style="4" bestFit="1" customWidth="1"/>
    <col min="1043" max="1043" width="10.7109375" style="4" bestFit="1" customWidth="1"/>
    <col min="1044" max="1044" width="9.28515625" style="4" bestFit="1" customWidth="1"/>
    <col min="1045" max="1045" width="10.140625" style="4" bestFit="1" customWidth="1"/>
    <col min="1046" max="1276" width="9.140625" style="4"/>
    <col min="1277" max="1277" width="28.85546875" style="4" bestFit="1" customWidth="1"/>
    <col min="1278" max="1282" width="14.42578125" style="4" customWidth="1"/>
    <col min="1283" max="1283" width="2.85546875" style="4" customWidth="1"/>
    <col min="1284" max="1284" width="10.7109375" style="4" bestFit="1" customWidth="1"/>
    <col min="1285" max="1285" width="11.85546875" style="4" bestFit="1" customWidth="1"/>
    <col min="1286" max="1286" width="13.28515625" style="4" bestFit="1" customWidth="1"/>
    <col min="1287" max="1287" width="10.42578125" style="4" customWidth="1"/>
    <col min="1288" max="1288" width="14.7109375" style="4" bestFit="1" customWidth="1"/>
    <col min="1289" max="1289" width="11.42578125" style="4" customWidth="1"/>
    <col min="1290" max="1290" width="9.85546875" style="4" bestFit="1" customWidth="1"/>
    <col min="1291" max="1291" width="13.28515625" style="4" bestFit="1" customWidth="1"/>
    <col min="1292" max="1292" width="13.28515625" style="4" customWidth="1"/>
    <col min="1293" max="1293" width="10" style="4" bestFit="1" customWidth="1"/>
    <col min="1294" max="1294" width="13.28515625" style="4" bestFit="1" customWidth="1"/>
    <col min="1295" max="1295" width="13.28515625" style="4" customWidth="1"/>
    <col min="1296" max="1296" width="9.140625" style="4"/>
    <col min="1297" max="1297" width="11" style="4" customWidth="1"/>
    <col min="1298" max="1298" width="12.140625" style="4" bestFit="1" customWidth="1"/>
    <col min="1299" max="1299" width="10.7109375" style="4" bestFit="1" customWidth="1"/>
    <col min="1300" max="1300" width="9.28515625" style="4" bestFit="1" customWidth="1"/>
    <col min="1301" max="1301" width="10.140625" style="4" bestFit="1" customWidth="1"/>
    <col min="1302" max="1532" width="9.140625" style="4"/>
    <col min="1533" max="1533" width="28.85546875" style="4" bestFit="1" customWidth="1"/>
    <col min="1534" max="1538" width="14.42578125" style="4" customWidth="1"/>
    <col min="1539" max="1539" width="2.85546875" style="4" customWidth="1"/>
    <col min="1540" max="1540" width="10.7109375" style="4" bestFit="1" customWidth="1"/>
    <col min="1541" max="1541" width="11.85546875" style="4" bestFit="1" customWidth="1"/>
    <col min="1542" max="1542" width="13.28515625" style="4" bestFit="1" customWidth="1"/>
    <col min="1543" max="1543" width="10.42578125" style="4" customWidth="1"/>
    <col min="1544" max="1544" width="14.7109375" style="4" bestFit="1" customWidth="1"/>
    <col min="1545" max="1545" width="11.42578125" style="4" customWidth="1"/>
    <col min="1546" max="1546" width="9.85546875" style="4" bestFit="1" customWidth="1"/>
    <col min="1547" max="1547" width="13.28515625" style="4" bestFit="1" customWidth="1"/>
    <col min="1548" max="1548" width="13.28515625" style="4" customWidth="1"/>
    <col min="1549" max="1549" width="10" style="4" bestFit="1" customWidth="1"/>
    <col min="1550" max="1550" width="13.28515625" style="4" bestFit="1" customWidth="1"/>
    <col min="1551" max="1551" width="13.28515625" style="4" customWidth="1"/>
    <col min="1552" max="1552" width="9.140625" style="4"/>
    <col min="1553" max="1553" width="11" style="4" customWidth="1"/>
    <col min="1554" max="1554" width="12.140625" style="4" bestFit="1" customWidth="1"/>
    <col min="1555" max="1555" width="10.7109375" style="4" bestFit="1" customWidth="1"/>
    <col min="1556" max="1556" width="9.28515625" style="4" bestFit="1" customWidth="1"/>
    <col min="1557" max="1557" width="10.140625" style="4" bestFit="1" customWidth="1"/>
    <col min="1558" max="1788" width="9.140625" style="4"/>
    <col min="1789" max="1789" width="28.85546875" style="4" bestFit="1" customWidth="1"/>
    <col min="1790" max="1794" width="14.42578125" style="4" customWidth="1"/>
    <col min="1795" max="1795" width="2.85546875" style="4" customWidth="1"/>
    <col min="1796" max="1796" width="10.7109375" style="4" bestFit="1" customWidth="1"/>
    <col min="1797" max="1797" width="11.85546875" style="4" bestFit="1" customWidth="1"/>
    <col min="1798" max="1798" width="13.28515625" style="4" bestFit="1" customWidth="1"/>
    <col min="1799" max="1799" width="10.42578125" style="4" customWidth="1"/>
    <col min="1800" max="1800" width="14.7109375" style="4" bestFit="1" customWidth="1"/>
    <col min="1801" max="1801" width="11.42578125" style="4" customWidth="1"/>
    <col min="1802" max="1802" width="9.85546875" style="4" bestFit="1" customWidth="1"/>
    <col min="1803" max="1803" width="13.28515625" style="4" bestFit="1" customWidth="1"/>
    <col min="1804" max="1804" width="13.28515625" style="4" customWidth="1"/>
    <col min="1805" max="1805" width="10" style="4" bestFit="1" customWidth="1"/>
    <col min="1806" max="1806" width="13.28515625" style="4" bestFit="1" customWidth="1"/>
    <col min="1807" max="1807" width="13.28515625" style="4" customWidth="1"/>
    <col min="1808" max="1808" width="9.140625" style="4"/>
    <col min="1809" max="1809" width="11" style="4" customWidth="1"/>
    <col min="1810" max="1810" width="12.140625" style="4" bestFit="1" customWidth="1"/>
    <col min="1811" max="1811" width="10.7109375" style="4" bestFit="1" customWidth="1"/>
    <col min="1812" max="1812" width="9.28515625" style="4" bestFit="1" customWidth="1"/>
    <col min="1813" max="1813" width="10.140625" style="4" bestFit="1" customWidth="1"/>
    <col min="1814" max="2044" width="9.140625" style="4"/>
    <col min="2045" max="2045" width="28.85546875" style="4" bestFit="1" customWidth="1"/>
    <col min="2046" max="2050" width="14.42578125" style="4" customWidth="1"/>
    <col min="2051" max="2051" width="2.85546875" style="4" customWidth="1"/>
    <col min="2052" max="2052" width="10.7109375" style="4" bestFit="1" customWidth="1"/>
    <col min="2053" max="2053" width="11.85546875" style="4" bestFit="1" customWidth="1"/>
    <col min="2054" max="2054" width="13.28515625" style="4" bestFit="1" customWidth="1"/>
    <col min="2055" max="2055" width="10.42578125" style="4" customWidth="1"/>
    <col min="2056" max="2056" width="14.7109375" style="4" bestFit="1" customWidth="1"/>
    <col min="2057" max="2057" width="11.42578125" style="4" customWidth="1"/>
    <col min="2058" max="2058" width="9.85546875" style="4" bestFit="1" customWidth="1"/>
    <col min="2059" max="2059" width="13.28515625" style="4" bestFit="1" customWidth="1"/>
    <col min="2060" max="2060" width="13.28515625" style="4" customWidth="1"/>
    <col min="2061" max="2061" width="10" style="4" bestFit="1" customWidth="1"/>
    <col min="2062" max="2062" width="13.28515625" style="4" bestFit="1" customWidth="1"/>
    <col min="2063" max="2063" width="13.28515625" style="4" customWidth="1"/>
    <col min="2064" max="2064" width="9.140625" style="4"/>
    <col min="2065" max="2065" width="11" style="4" customWidth="1"/>
    <col min="2066" max="2066" width="12.140625" style="4" bestFit="1" customWidth="1"/>
    <col min="2067" max="2067" width="10.7109375" style="4" bestFit="1" customWidth="1"/>
    <col min="2068" max="2068" width="9.28515625" style="4" bestFit="1" customWidth="1"/>
    <col min="2069" max="2069" width="10.140625" style="4" bestFit="1" customWidth="1"/>
    <col min="2070" max="2300" width="9.140625" style="4"/>
    <col min="2301" max="2301" width="28.85546875" style="4" bestFit="1" customWidth="1"/>
    <col min="2302" max="2306" width="14.42578125" style="4" customWidth="1"/>
    <col min="2307" max="2307" width="2.85546875" style="4" customWidth="1"/>
    <col min="2308" max="2308" width="10.7109375" style="4" bestFit="1" customWidth="1"/>
    <col min="2309" max="2309" width="11.85546875" style="4" bestFit="1" customWidth="1"/>
    <col min="2310" max="2310" width="13.28515625" style="4" bestFit="1" customWidth="1"/>
    <col min="2311" max="2311" width="10.42578125" style="4" customWidth="1"/>
    <col min="2312" max="2312" width="14.7109375" style="4" bestFit="1" customWidth="1"/>
    <col min="2313" max="2313" width="11.42578125" style="4" customWidth="1"/>
    <col min="2314" max="2314" width="9.85546875" style="4" bestFit="1" customWidth="1"/>
    <col min="2315" max="2315" width="13.28515625" style="4" bestFit="1" customWidth="1"/>
    <col min="2316" max="2316" width="13.28515625" style="4" customWidth="1"/>
    <col min="2317" max="2317" width="10" style="4" bestFit="1" customWidth="1"/>
    <col min="2318" max="2318" width="13.28515625" style="4" bestFit="1" customWidth="1"/>
    <col min="2319" max="2319" width="13.28515625" style="4" customWidth="1"/>
    <col min="2320" max="2320" width="9.140625" style="4"/>
    <col min="2321" max="2321" width="11" style="4" customWidth="1"/>
    <col min="2322" max="2322" width="12.140625" style="4" bestFit="1" customWidth="1"/>
    <col min="2323" max="2323" width="10.7109375" style="4" bestFit="1" customWidth="1"/>
    <col min="2324" max="2324" width="9.28515625" style="4" bestFit="1" customWidth="1"/>
    <col min="2325" max="2325" width="10.140625" style="4" bestFit="1" customWidth="1"/>
    <col min="2326" max="2556" width="9.140625" style="4"/>
    <col min="2557" max="2557" width="28.85546875" style="4" bestFit="1" customWidth="1"/>
    <col min="2558" max="2562" width="14.42578125" style="4" customWidth="1"/>
    <col min="2563" max="2563" width="2.85546875" style="4" customWidth="1"/>
    <col min="2564" max="2564" width="10.7109375" style="4" bestFit="1" customWidth="1"/>
    <col min="2565" max="2565" width="11.85546875" style="4" bestFit="1" customWidth="1"/>
    <col min="2566" max="2566" width="13.28515625" style="4" bestFit="1" customWidth="1"/>
    <col min="2567" max="2567" width="10.42578125" style="4" customWidth="1"/>
    <col min="2568" max="2568" width="14.7109375" style="4" bestFit="1" customWidth="1"/>
    <col min="2569" max="2569" width="11.42578125" style="4" customWidth="1"/>
    <col min="2570" max="2570" width="9.85546875" style="4" bestFit="1" customWidth="1"/>
    <col min="2571" max="2571" width="13.28515625" style="4" bestFit="1" customWidth="1"/>
    <col min="2572" max="2572" width="13.28515625" style="4" customWidth="1"/>
    <col min="2573" max="2573" width="10" style="4" bestFit="1" customWidth="1"/>
    <col min="2574" max="2574" width="13.28515625" style="4" bestFit="1" customWidth="1"/>
    <col min="2575" max="2575" width="13.28515625" style="4" customWidth="1"/>
    <col min="2576" max="2576" width="9.140625" style="4"/>
    <col min="2577" max="2577" width="11" style="4" customWidth="1"/>
    <col min="2578" max="2578" width="12.140625" style="4" bestFit="1" customWidth="1"/>
    <col min="2579" max="2579" width="10.7109375" style="4" bestFit="1" customWidth="1"/>
    <col min="2580" max="2580" width="9.28515625" style="4" bestFit="1" customWidth="1"/>
    <col min="2581" max="2581" width="10.140625" style="4" bestFit="1" customWidth="1"/>
    <col min="2582" max="2812" width="9.140625" style="4"/>
    <col min="2813" max="2813" width="28.85546875" style="4" bestFit="1" customWidth="1"/>
    <col min="2814" max="2818" width="14.42578125" style="4" customWidth="1"/>
    <col min="2819" max="2819" width="2.85546875" style="4" customWidth="1"/>
    <col min="2820" max="2820" width="10.7109375" style="4" bestFit="1" customWidth="1"/>
    <col min="2821" max="2821" width="11.85546875" style="4" bestFit="1" customWidth="1"/>
    <col min="2822" max="2822" width="13.28515625" style="4" bestFit="1" customWidth="1"/>
    <col min="2823" max="2823" width="10.42578125" style="4" customWidth="1"/>
    <col min="2824" max="2824" width="14.7109375" style="4" bestFit="1" customWidth="1"/>
    <col min="2825" max="2825" width="11.42578125" style="4" customWidth="1"/>
    <col min="2826" max="2826" width="9.85546875" style="4" bestFit="1" customWidth="1"/>
    <col min="2827" max="2827" width="13.28515625" style="4" bestFit="1" customWidth="1"/>
    <col min="2828" max="2828" width="13.28515625" style="4" customWidth="1"/>
    <col min="2829" max="2829" width="10" style="4" bestFit="1" customWidth="1"/>
    <col min="2830" max="2830" width="13.28515625" style="4" bestFit="1" customWidth="1"/>
    <col min="2831" max="2831" width="13.28515625" style="4" customWidth="1"/>
    <col min="2832" max="2832" width="9.140625" style="4"/>
    <col min="2833" max="2833" width="11" style="4" customWidth="1"/>
    <col min="2834" max="2834" width="12.140625" style="4" bestFit="1" customWidth="1"/>
    <col min="2835" max="2835" width="10.7109375" style="4" bestFit="1" customWidth="1"/>
    <col min="2836" max="2836" width="9.28515625" style="4" bestFit="1" customWidth="1"/>
    <col min="2837" max="2837" width="10.140625" style="4" bestFit="1" customWidth="1"/>
    <col min="2838" max="3068" width="9.140625" style="4"/>
    <col min="3069" max="3069" width="28.85546875" style="4" bestFit="1" customWidth="1"/>
    <col min="3070" max="3074" width="14.42578125" style="4" customWidth="1"/>
    <col min="3075" max="3075" width="2.85546875" style="4" customWidth="1"/>
    <col min="3076" max="3076" width="10.7109375" style="4" bestFit="1" customWidth="1"/>
    <col min="3077" max="3077" width="11.85546875" style="4" bestFit="1" customWidth="1"/>
    <col min="3078" max="3078" width="13.28515625" style="4" bestFit="1" customWidth="1"/>
    <col min="3079" max="3079" width="10.42578125" style="4" customWidth="1"/>
    <col min="3080" max="3080" width="14.7109375" style="4" bestFit="1" customWidth="1"/>
    <col min="3081" max="3081" width="11.42578125" style="4" customWidth="1"/>
    <col min="3082" max="3082" width="9.85546875" style="4" bestFit="1" customWidth="1"/>
    <col min="3083" max="3083" width="13.28515625" style="4" bestFit="1" customWidth="1"/>
    <col min="3084" max="3084" width="13.28515625" style="4" customWidth="1"/>
    <col min="3085" max="3085" width="10" style="4" bestFit="1" customWidth="1"/>
    <col min="3086" max="3086" width="13.28515625" style="4" bestFit="1" customWidth="1"/>
    <col min="3087" max="3087" width="13.28515625" style="4" customWidth="1"/>
    <col min="3088" max="3088" width="9.140625" style="4"/>
    <col min="3089" max="3089" width="11" style="4" customWidth="1"/>
    <col min="3090" max="3090" width="12.140625" style="4" bestFit="1" customWidth="1"/>
    <col min="3091" max="3091" width="10.7109375" style="4" bestFit="1" customWidth="1"/>
    <col min="3092" max="3092" width="9.28515625" style="4" bestFit="1" customWidth="1"/>
    <col min="3093" max="3093" width="10.140625" style="4" bestFit="1" customWidth="1"/>
    <col min="3094" max="3324" width="9.140625" style="4"/>
    <col min="3325" max="3325" width="28.85546875" style="4" bestFit="1" customWidth="1"/>
    <col min="3326" max="3330" width="14.42578125" style="4" customWidth="1"/>
    <col min="3331" max="3331" width="2.85546875" style="4" customWidth="1"/>
    <col min="3332" max="3332" width="10.7109375" style="4" bestFit="1" customWidth="1"/>
    <col min="3333" max="3333" width="11.85546875" style="4" bestFit="1" customWidth="1"/>
    <col min="3334" max="3334" width="13.28515625" style="4" bestFit="1" customWidth="1"/>
    <col min="3335" max="3335" width="10.42578125" style="4" customWidth="1"/>
    <col min="3336" max="3336" width="14.7109375" style="4" bestFit="1" customWidth="1"/>
    <col min="3337" max="3337" width="11.42578125" style="4" customWidth="1"/>
    <col min="3338" max="3338" width="9.85546875" style="4" bestFit="1" customWidth="1"/>
    <col min="3339" max="3339" width="13.28515625" style="4" bestFit="1" customWidth="1"/>
    <col min="3340" max="3340" width="13.28515625" style="4" customWidth="1"/>
    <col min="3341" max="3341" width="10" style="4" bestFit="1" customWidth="1"/>
    <col min="3342" max="3342" width="13.28515625" style="4" bestFit="1" customWidth="1"/>
    <col min="3343" max="3343" width="13.28515625" style="4" customWidth="1"/>
    <col min="3344" max="3344" width="9.140625" style="4"/>
    <col min="3345" max="3345" width="11" style="4" customWidth="1"/>
    <col min="3346" max="3346" width="12.140625" style="4" bestFit="1" customWidth="1"/>
    <col min="3347" max="3347" width="10.7109375" style="4" bestFit="1" customWidth="1"/>
    <col min="3348" max="3348" width="9.28515625" style="4" bestFit="1" customWidth="1"/>
    <col min="3349" max="3349" width="10.140625" style="4" bestFit="1" customWidth="1"/>
    <col min="3350" max="3580" width="9.140625" style="4"/>
    <col min="3581" max="3581" width="28.85546875" style="4" bestFit="1" customWidth="1"/>
    <col min="3582" max="3586" width="14.42578125" style="4" customWidth="1"/>
    <col min="3587" max="3587" width="2.85546875" style="4" customWidth="1"/>
    <col min="3588" max="3588" width="10.7109375" style="4" bestFit="1" customWidth="1"/>
    <col min="3589" max="3589" width="11.85546875" style="4" bestFit="1" customWidth="1"/>
    <col min="3590" max="3590" width="13.28515625" style="4" bestFit="1" customWidth="1"/>
    <col min="3591" max="3591" width="10.42578125" style="4" customWidth="1"/>
    <col min="3592" max="3592" width="14.7109375" style="4" bestFit="1" customWidth="1"/>
    <col min="3593" max="3593" width="11.42578125" style="4" customWidth="1"/>
    <col min="3594" max="3594" width="9.85546875" style="4" bestFit="1" customWidth="1"/>
    <col min="3595" max="3595" width="13.28515625" style="4" bestFit="1" customWidth="1"/>
    <col min="3596" max="3596" width="13.28515625" style="4" customWidth="1"/>
    <col min="3597" max="3597" width="10" style="4" bestFit="1" customWidth="1"/>
    <col min="3598" max="3598" width="13.28515625" style="4" bestFit="1" customWidth="1"/>
    <col min="3599" max="3599" width="13.28515625" style="4" customWidth="1"/>
    <col min="3600" max="3600" width="9.140625" style="4"/>
    <col min="3601" max="3601" width="11" style="4" customWidth="1"/>
    <col min="3602" max="3602" width="12.140625" style="4" bestFit="1" customWidth="1"/>
    <col min="3603" max="3603" width="10.7109375" style="4" bestFit="1" customWidth="1"/>
    <col min="3604" max="3604" width="9.28515625" style="4" bestFit="1" customWidth="1"/>
    <col min="3605" max="3605" width="10.140625" style="4" bestFit="1" customWidth="1"/>
    <col min="3606" max="3836" width="9.140625" style="4"/>
    <col min="3837" max="3837" width="28.85546875" style="4" bestFit="1" customWidth="1"/>
    <col min="3838" max="3842" width="14.42578125" style="4" customWidth="1"/>
    <col min="3843" max="3843" width="2.85546875" style="4" customWidth="1"/>
    <col min="3844" max="3844" width="10.7109375" style="4" bestFit="1" customWidth="1"/>
    <col min="3845" max="3845" width="11.85546875" style="4" bestFit="1" customWidth="1"/>
    <col min="3846" max="3846" width="13.28515625" style="4" bestFit="1" customWidth="1"/>
    <col min="3847" max="3847" width="10.42578125" style="4" customWidth="1"/>
    <col min="3848" max="3848" width="14.7109375" style="4" bestFit="1" customWidth="1"/>
    <col min="3849" max="3849" width="11.42578125" style="4" customWidth="1"/>
    <col min="3850" max="3850" width="9.85546875" style="4" bestFit="1" customWidth="1"/>
    <col min="3851" max="3851" width="13.28515625" style="4" bestFit="1" customWidth="1"/>
    <col min="3852" max="3852" width="13.28515625" style="4" customWidth="1"/>
    <col min="3853" max="3853" width="10" style="4" bestFit="1" customWidth="1"/>
    <col min="3854" max="3854" width="13.28515625" style="4" bestFit="1" customWidth="1"/>
    <col min="3855" max="3855" width="13.28515625" style="4" customWidth="1"/>
    <col min="3856" max="3856" width="9.140625" style="4"/>
    <col min="3857" max="3857" width="11" style="4" customWidth="1"/>
    <col min="3858" max="3858" width="12.140625" style="4" bestFit="1" customWidth="1"/>
    <col min="3859" max="3859" width="10.7109375" style="4" bestFit="1" customWidth="1"/>
    <col min="3860" max="3860" width="9.28515625" style="4" bestFit="1" customWidth="1"/>
    <col min="3861" max="3861" width="10.140625" style="4" bestFit="1" customWidth="1"/>
    <col min="3862" max="4092" width="9.140625" style="4"/>
    <col min="4093" max="4093" width="28.85546875" style="4" bestFit="1" customWidth="1"/>
    <col min="4094" max="4098" width="14.42578125" style="4" customWidth="1"/>
    <col min="4099" max="4099" width="2.85546875" style="4" customWidth="1"/>
    <col min="4100" max="4100" width="10.7109375" style="4" bestFit="1" customWidth="1"/>
    <col min="4101" max="4101" width="11.85546875" style="4" bestFit="1" customWidth="1"/>
    <col min="4102" max="4102" width="13.28515625" style="4" bestFit="1" customWidth="1"/>
    <col min="4103" max="4103" width="10.42578125" style="4" customWidth="1"/>
    <col min="4104" max="4104" width="14.7109375" style="4" bestFit="1" customWidth="1"/>
    <col min="4105" max="4105" width="11.42578125" style="4" customWidth="1"/>
    <col min="4106" max="4106" width="9.85546875" style="4" bestFit="1" customWidth="1"/>
    <col min="4107" max="4107" width="13.28515625" style="4" bestFit="1" customWidth="1"/>
    <col min="4108" max="4108" width="13.28515625" style="4" customWidth="1"/>
    <col min="4109" max="4109" width="10" style="4" bestFit="1" customWidth="1"/>
    <col min="4110" max="4110" width="13.28515625" style="4" bestFit="1" customWidth="1"/>
    <col min="4111" max="4111" width="13.28515625" style="4" customWidth="1"/>
    <col min="4112" max="4112" width="9.140625" style="4"/>
    <col min="4113" max="4113" width="11" style="4" customWidth="1"/>
    <col min="4114" max="4114" width="12.140625" style="4" bestFit="1" customWidth="1"/>
    <col min="4115" max="4115" width="10.7109375" style="4" bestFit="1" customWidth="1"/>
    <col min="4116" max="4116" width="9.28515625" style="4" bestFit="1" customWidth="1"/>
    <col min="4117" max="4117" width="10.140625" style="4" bestFit="1" customWidth="1"/>
    <col min="4118" max="4348" width="9.140625" style="4"/>
    <col min="4349" max="4349" width="28.85546875" style="4" bestFit="1" customWidth="1"/>
    <col min="4350" max="4354" width="14.42578125" style="4" customWidth="1"/>
    <col min="4355" max="4355" width="2.85546875" style="4" customWidth="1"/>
    <col min="4356" max="4356" width="10.7109375" style="4" bestFit="1" customWidth="1"/>
    <col min="4357" max="4357" width="11.85546875" style="4" bestFit="1" customWidth="1"/>
    <col min="4358" max="4358" width="13.28515625" style="4" bestFit="1" customWidth="1"/>
    <col min="4359" max="4359" width="10.42578125" style="4" customWidth="1"/>
    <col min="4360" max="4360" width="14.7109375" style="4" bestFit="1" customWidth="1"/>
    <col min="4361" max="4361" width="11.42578125" style="4" customWidth="1"/>
    <col min="4362" max="4362" width="9.85546875" style="4" bestFit="1" customWidth="1"/>
    <col min="4363" max="4363" width="13.28515625" style="4" bestFit="1" customWidth="1"/>
    <col min="4364" max="4364" width="13.28515625" style="4" customWidth="1"/>
    <col min="4365" max="4365" width="10" style="4" bestFit="1" customWidth="1"/>
    <col min="4366" max="4366" width="13.28515625" style="4" bestFit="1" customWidth="1"/>
    <col min="4367" max="4367" width="13.28515625" style="4" customWidth="1"/>
    <col min="4368" max="4368" width="9.140625" style="4"/>
    <col min="4369" max="4369" width="11" style="4" customWidth="1"/>
    <col min="4370" max="4370" width="12.140625" style="4" bestFit="1" customWidth="1"/>
    <col min="4371" max="4371" width="10.7109375" style="4" bestFit="1" customWidth="1"/>
    <col min="4372" max="4372" width="9.28515625" style="4" bestFit="1" customWidth="1"/>
    <col min="4373" max="4373" width="10.140625" style="4" bestFit="1" customWidth="1"/>
    <col min="4374" max="4604" width="9.140625" style="4"/>
    <col min="4605" max="4605" width="28.85546875" style="4" bestFit="1" customWidth="1"/>
    <col min="4606" max="4610" width="14.42578125" style="4" customWidth="1"/>
    <col min="4611" max="4611" width="2.85546875" style="4" customWidth="1"/>
    <col min="4612" max="4612" width="10.7109375" style="4" bestFit="1" customWidth="1"/>
    <col min="4613" max="4613" width="11.85546875" style="4" bestFit="1" customWidth="1"/>
    <col min="4614" max="4614" width="13.28515625" style="4" bestFit="1" customWidth="1"/>
    <col min="4615" max="4615" width="10.42578125" style="4" customWidth="1"/>
    <col min="4616" max="4616" width="14.7109375" style="4" bestFit="1" customWidth="1"/>
    <col min="4617" max="4617" width="11.42578125" style="4" customWidth="1"/>
    <col min="4618" max="4618" width="9.85546875" style="4" bestFit="1" customWidth="1"/>
    <col min="4619" max="4619" width="13.28515625" style="4" bestFit="1" customWidth="1"/>
    <col min="4620" max="4620" width="13.28515625" style="4" customWidth="1"/>
    <col min="4621" max="4621" width="10" style="4" bestFit="1" customWidth="1"/>
    <col min="4622" max="4622" width="13.28515625" style="4" bestFit="1" customWidth="1"/>
    <col min="4623" max="4623" width="13.28515625" style="4" customWidth="1"/>
    <col min="4624" max="4624" width="9.140625" style="4"/>
    <col min="4625" max="4625" width="11" style="4" customWidth="1"/>
    <col min="4626" max="4626" width="12.140625" style="4" bestFit="1" customWidth="1"/>
    <col min="4627" max="4627" width="10.7109375" style="4" bestFit="1" customWidth="1"/>
    <col min="4628" max="4628" width="9.28515625" style="4" bestFit="1" customWidth="1"/>
    <col min="4629" max="4629" width="10.140625" style="4" bestFit="1" customWidth="1"/>
    <col min="4630" max="4860" width="9.140625" style="4"/>
    <col min="4861" max="4861" width="28.85546875" style="4" bestFit="1" customWidth="1"/>
    <col min="4862" max="4866" width="14.42578125" style="4" customWidth="1"/>
    <col min="4867" max="4867" width="2.85546875" style="4" customWidth="1"/>
    <col min="4868" max="4868" width="10.7109375" style="4" bestFit="1" customWidth="1"/>
    <col min="4869" max="4869" width="11.85546875" style="4" bestFit="1" customWidth="1"/>
    <col min="4870" max="4870" width="13.28515625" style="4" bestFit="1" customWidth="1"/>
    <col min="4871" max="4871" width="10.42578125" style="4" customWidth="1"/>
    <col min="4872" max="4872" width="14.7109375" style="4" bestFit="1" customWidth="1"/>
    <col min="4873" max="4873" width="11.42578125" style="4" customWidth="1"/>
    <col min="4874" max="4874" width="9.85546875" style="4" bestFit="1" customWidth="1"/>
    <col min="4875" max="4875" width="13.28515625" style="4" bestFit="1" customWidth="1"/>
    <col min="4876" max="4876" width="13.28515625" style="4" customWidth="1"/>
    <col min="4877" max="4877" width="10" style="4" bestFit="1" customWidth="1"/>
    <col min="4878" max="4878" width="13.28515625" style="4" bestFit="1" customWidth="1"/>
    <col min="4879" max="4879" width="13.28515625" style="4" customWidth="1"/>
    <col min="4880" max="4880" width="9.140625" style="4"/>
    <col min="4881" max="4881" width="11" style="4" customWidth="1"/>
    <col min="4882" max="4882" width="12.140625" style="4" bestFit="1" customWidth="1"/>
    <col min="4883" max="4883" width="10.7109375" style="4" bestFit="1" customWidth="1"/>
    <col min="4884" max="4884" width="9.28515625" style="4" bestFit="1" customWidth="1"/>
    <col min="4885" max="4885" width="10.140625" style="4" bestFit="1" customWidth="1"/>
    <col min="4886" max="5116" width="9.140625" style="4"/>
    <col min="5117" max="5117" width="28.85546875" style="4" bestFit="1" customWidth="1"/>
    <col min="5118" max="5122" width="14.42578125" style="4" customWidth="1"/>
    <col min="5123" max="5123" width="2.85546875" style="4" customWidth="1"/>
    <col min="5124" max="5124" width="10.7109375" style="4" bestFit="1" customWidth="1"/>
    <col min="5125" max="5125" width="11.85546875" style="4" bestFit="1" customWidth="1"/>
    <col min="5126" max="5126" width="13.28515625" style="4" bestFit="1" customWidth="1"/>
    <col min="5127" max="5127" width="10.42578125" style="4" customWidth="1"/>
    <col min="5128" max="5128" width="14.7109375" style="4" bestFit="1" customWidth="1"/>
    <col min="5129" max="5129" width="11.42578125" style="4" customWidth="1"/>
    <col min="5130" max="5130" width="9.85546875" style="4" bestFit="1" customWidth="1"/>
    <col min="5131" max="5131" width="13.28515625" style="4" bestFit="1" customWidth="1"/>
    <col min="5132" max="5132" width="13.28515625" style="4" customWidth="1"/>
    <col min="5133" max="5133" width="10" style="4" bestFit="1" customWidth="1"/>
    <col min="5134" max="5134" width="13.28515625" style="4" bestFit="1" customWidth="1"/>
    <col min="5135" max="5135" width="13.28515625" style="4" customWidth="1"/>
    <col min="5136" max="5136" width="9.140625" style="4"/>
    <col min="5137" max="5137" width="11" style="4" customWidth="1"/>
    <col min="5138" max="5138" width="12.140625" style="4" bestFit="1" customWidth="1"/>
    <col min="5139" max="5139" width="10.7109375" style="4" bestFit="1" customWidth="1"/>
    <col min="5140" max="5140" width="9.28515625" style="4" bestFit="1" customWidth="1"/>
    <col min="5141" max="5141" width="10.140625" style="4" bestFit="1" customWidth="1"/>
    <col min="5142" max="5372" width="9.140625" style="4"/>
    <col min="5373" max="5373" width="28.85546875" style="4" bestFit="1" customWidth="1"/>
    <col min="5374" max="5378" width="14.42578125" style="4" customWidth="1"/>
    <col min="5379" max="5379" width="2.85546875" style="4" customWidth="1"/>
    <col min="5380" max="5380" width="10.7109375" style="4" bestFit="1" customWidth="1"/>
    <col min="5381" max="5381" width="11.85546875" style="4" bestFit="1" customWidth="1"/>
    <col min="5382" max="5382" width="13.28515625" style="4" bestFit="1" customWidth="1"/>
    <col min="5383" max="5383" width="10.42578125" style="4" customWidth="1"/>
    <col min="5384" max="5384" width="14.7109375" style="4" bestFit="1" customWidth="1"/>
    <col min="5385" max="5385" width="11.42578125" style="4" customWidth="1"/>
    <col min="5386" max="5386" width="9.85546875" style="4" bestFit="1" customWidth="1"/>
    <col min="5387" max="5387" width="13.28515625" style="4" bestFit="1" customWidth="1"/>
    <col min="5388" max="5388" width="13.28515625" style="4" customWidth="1"/>
    <col min="5389" max="5389" width="10" style="4" bestFit="1" customWidth="1"/>
    <col min="5390" max="5390" width="13.28515625" style="4" bestFit="1" customWidth="1"/>
    <col min="5391" max="5391" width="13.28515625" style="4" customWidth="1"/>
    <col min="5392" max="5392" width="9.140625" style="4"/>
    <col min="5393" max="5393" width="11" style="4" customWidth="1"/>
    <col min="5394" max="5394" width="12.140625" style="4" bestFit="1" customWidth="1"/>
    <col min="5395" max="5395" width="10.7109375" style="4" bestFit="1" customWidth="1"/>
    <col min="5396" max="5396" width="9.28515625" style="4" bestFit="1" customWidth="1"/>
    <col min="5397" max="5397" width="10.140625" style="4" bestFit="1" customWidth="1"/>
    <col min="5398" max="5628" width="9.140625" style="4"/>
    <col min="5629" max="5629" width="28.85546875" style="4" bestFit="1" customWidth="1"/>
    <col min="5630" max="5634" width="14.42578125" style="4" customWidth="1"/>
    <col min="5635" max="5635" width="2.85546875" style="4" customWidth="1"/>
    <col min="5636" max="5636" width="10.7109375" style="4" bestFit="1" customWidth="1"/>
    <col min="5637" max="5637" width="11.85546875" style="4" bestFit="1" customWidth="1"/>
    <col min="5638" max="5638" width="13.28515625" style="4" bestFit="1" customWidth="1"/>
    <col min="5639" max="5639" width="10.42578125" style="4" customWidth="1"/>
    <col min="5640" max="5640" width="14.7109375" style="4" bestFit="1" customWidth="1"/>
    <col min="5641" max="5641" width="11.42578125" style="4" customWidth="1"/>
    <col min="5642" max="5642" width="9.85546875" style="4" bestFit="1" customWidth="1"/>
    <col min="5643" max="5643" width="13.28515625" style="4" bestFit="1" customWidth="1"/>
    <col min="5644" max="5644" width="13.28515625" style="4" customWidth="1"/>
    <col min="5645" max="5645" width="10" style="4" bestFit="1" customWidth="1"/>
    <col min="5646" max="5646" width="13.28515625" style="4" bestFit="1" customWidth="1"/>
    <col min="5647" max="5647" width="13.28515625" style="4" customWidth="1"/>
    <col min="5648" max="5648" width="9.140625" style="4"/>
    <col min="5649" max="5649" width="11" style="4" customWidth="1"/>
    <col min="5650" max="5650" width="12.140625" style="4" bestFit="1" customWidth="1"/>
    <col min="5651" max="5651" width="10.7109375" style="4" bestFit="1" customWidth="1"/>
    <col min="5652" max="5652" width="9.28515625" style="4" bestFit="1" customWidth="1"/>
    <col min="5653" max="5653" width="10.140625" style="4" bestFit="1" customWidth="1"/>
    <col min="5654" max="5884" width="9.140625" style="4"/>
    <col min="5885" max="5885" width="28.85546875" style="4" bestFit="1" customWidth="1"/>
    <col min="5886" max="5890" width="14.42578125" style="4" customWidth="1"/>
    <col min="5891" max="5891" width="2.85546875" style="4" customWidth="1"/>
    <col min="5892" max="5892" width="10.7109375" style="4" bestFit="1" customWidth="1"/>
    <col min="5893" max="5893" width="11.85546875" style="4" bestFit="1" customWidth="1"/>
    <col min="5894" max="5894" width="13.28515625" style="4" bestFit="1" customWidth="1"/>
    <col min="5895" max="5895" width="10.42578125" style="4" customWidth="1"/>
    <col min="5896" max="5896" width="14.7109375" style="4" bestFit="1" customWidth="1"/>
    <col min="5897" max="5897" width="11.42578125" style="4" customWidth="1"/>
    <col min="5898" max="5898" width="9.85546875" style="4" bestFit="1" customWidth="1"/>
    <col min="5899" max="5899" width="13.28515625" style="4" bestFit="1" customWidth="1"/>
    <col min="5900" max="5900" width="13.28515625" style="4" customWidth="1"/>
    <col min="5901" max="5901" width="10" style="4" bestFit="1" customWidth="1"/>
    <col min="5902" max="5902" width="13.28515625" style="4" bestFit="1" customWidth="1"/>
    <col min="5903" max="5903" width="13.28515625" style="4" customWidth="1"/>
    <col min="5904" max="5904" width="9.140625" style="4"/>
    <col min="5905" max="5905" width="11" style="4" customWidth="1"/>
    <col min="5906" max="5906" width="12.140625" style="4" bestFit="1" customWidth="1"/>
    <col min="5907" max="5907" width="10.7109375" style="4" bestFit="1" customWidth="1"/>
    <col min="5908" max="5908" width="9.28515625" style="4" bestFit="1" customWidth="1"/>
    <col min="5909" max="5909" width="10.140625" style="4" bestFit="1" customWidth="1"/>
    <col min="5910" max="6140" width="9.140625" style="4"/>
    <col min="6141" max="6141" width="28.85546875" style="4" bestFit="1" customWidth="1"/>
    <col min="6142" max="6146" width="14.42578125" style="4" customWidth="1"/>
    <col min="6147" max="6147" width="2.85546875" style="4" customWidth="1"/>
    <col min="6148" max="6148" width="10.7109375" style="4" bestFit="1" customWidth="1"/>
    <col min="6149" max="6149" width="11.85546875" style="4" bestFit="1" customWidth="1"/>
    <col min="6150" max="6150" width="13.28515625" style="4" bestFit="1" customWidth="1"/>
    <col min="6151" max="6151" width="10.42578125" style="4" customWidth="1"/>
    <col min="6152" max="6152" width="14.7109375" style="4" bestFit="1" customWidth="1"/>
    <col min="6153" max="6153" width="11.42578125" style="4" customWidth="1"/>
    <col min="6154" max="6154" width="9.85546875" style="4" bestFit="1" customWidth="1"/>
    <col min="6155" max="6155" width="13.28515625" style="4" bestFit="1" customWidth="1"/>
    <col min="6156" max="6156" width="13.28515625" style="4" customWidth="1"/>
    <col min="6157" max="6157" width="10" style="4" bestFit="1" customWidth="1"/>
    <col min="6158" max="6158" width="13.28515625" style="4" bestFit="1" customWidth="1"/>
    <col min="6159" max="6159" width="13.28515625" style="4" customWidth="1"/>
    <col min="6160" max="6160" width="9.140625" style="4"/>
    <col min="6161" max="6161" width="11" style="4" customWidth="1"/>
    <col min="6162" max="6162" width="12.140625" style="4" bestFit="1" customWidth="1"/>
    <col min="6163" max="6163" width="10.7109375" style="4" bestFit="1" customWidth="1"/>
    <col min="6164" max="6164" width="9.28515625" style="4" bestFit="1" customWidth="1"/>
    <col min="6165" max="6165" width="10.140625" style="4" bestFit="1" customWidth="1"/>
    <col min="6166" max="6396" width="9.140625" style="4"/>
    <col min="6397" max="6397" width="28.85546875" style="4" bestFit="1" customWidth="1"/>
    <col min="6398" max="6402" width="14.42578125" style="4" customWidth="1"/>
    <col min="6403" max="6403" width="2.85546875" style="4" customWidth="1"/>
    <col min="6404" max="6404" width="10.7109375" style="4" bestFit="1" customWidth="1"/>
    <col min="6405" max="6405" width="11.85546875" style="4" bestFit="1" customWidth="1"/>
    <col min="6406" max="6406" width="13.28515625" style="4" bestFit="1" customWidth="1"/>
    <col min="6407" max="6407" width="10.42578125" style="4" customWidth="1"/>
    <col min="6408" max="6408" width="14.7109375" style="4" bestFit="1" customWidth="1"/>
    <col min="6409" max="6409" width="11.42578125" style="4" customWidth="1"/>
    <col min="6410" max="6410" width="9.85546875" style="4" bestFit="1" customWidth="1"/>
    <col min="6411" max="6411" width="13.28515625" style="4" bestFit="1" customWidth="1"/>
    <col min="6412" max="6412" width="13.28515625" style="4" customWidth="1"/>
    <col min="6413" max="6413" width="10" style="4" bestFit="1" customWidth="1"/>
    <col min="6414" max="6414" width="13.28515625" style="4" bestFit="1" customWidth="1"/>
    <col min="6415" max="6415" width="13.28515625" style="4" customWidth="1"/>
    <col min="6416" max="6416" width="9.140625" style="4"/>
    <col min="6417" max="6417" width="11" style="4" customWidth="1"/>
    <col min="6418" max="6418" width="12.140625" style="4" bestFit="1" customWidth="1"/>
    <col min="6419" max="6419" width="10.7109375" style="4" bestFit="1" customWidth="1"/>
    <col min="6420" max="6420" width="9.28515625" style="4" bestFit="1" customWidth="1"/>
    <col min="6421" max="6421" width="10.140625" style="4" bestFit="1" customWidth="1"/>
    <col min="6422" max="6652" width="9.140625" style="4"/>
    <col min="6653" max="6653" width="28.85546875" style="4" bestFit="1" customWidth="1"/>
    <col min="6654" max="6658" width="14.42578125" style="4" customWidth="1"/>
    <col min="6659" max="6659" width="2.85546875" style="4" customWidth="1"/>
    <col min="6660" max="6660" width="10.7109375" style="4" bestFit="1" customWidth="1"/>
    <col min="6661" max="6661" width="11.85546875" style="4" bestFit="1" customWidth="1"/>
    <col min="6662" max="6662" width="13.28515625" style="4" bestFit="1" customWidth="1"/>
    <col min="6663" max="6663" width="10.42578125" style="4" customWidth="1"/>
    <col min="6664" max="6664" width="14.7109375" style="4" bestFit="1" customWidth="1"/>
    <col min="6665" max="6665" width="11.42578125" style="4" customWidth="1"/>
    <col min="6666" max="6666" width="9.85546875" style="4" bestFit="1" customWidth="1"/>
    <col min="6667" max="6667" width="13.28515625" style="4" bestFit="1" customWidth="1"/>
    <col min="6668" max="6668" width="13.28515625" style="4" customWidth="1"/>
    <col min="6669" max="6669" width="10" style="4" bestFit="1" customWidth="1"/>
    <col min="6670" max="6670" width="13.28515625" style="4" bestFit="1" customWidth="1"/>
    <col min="6671" max="6671" width="13.28515625" style="4" customWidth="1"/>
    <col min="6672" max="6672" width="9.140625" style="4"/>
    <col min="6673" max="6673" width="11" style="4" customWidth="1"/>
    <col min="6674" max="6674" width="12.140625" style="4" bestFit="1" customWidth="1"/>
    <col min="6675" max="6675" width="10.7109375" style="4" bestFit="1" customWidth="1"/>
    <col min="6676" max="6676" width="9.28515625" style="4" bestFit="1" customWidth="1"/>
    <col min="6677" max="6677" width="10.140625" style="4" bestFit="1" customWidth="1"/>
    <col min="6678" max="6908" width="9.140625" style="4"/>
    <col min="6909" max="6909" width="28.85546875" style="4" bestFit="1" customWidth="1"/>
    <col min="6910" max="6914" width="14.42578125" style="4" customWidth="1"/>
    <col min="6915" max="6915" width="2.85546875" style="4" customWidth="1"/>
    <col min="6916" max="6916" width="10.7109375" style="4" bestFit="1" customWidth="1"/>
    <col min="6917" max="6917" width="11.85546875" style="4" bestFit="1" customWidth="1"/>
    <col min="6918" max="6918" width="13.28515625" style="4" bestFit="1" customWidth="1"/>
    <col min="6919" max="6919" width="10.42578125" style="4" customWidth="1"/>
    <col min="6920" max="6920" width="14.7109375" style="4" bestFit="1" customWidth="1"/>
    <col min="6921" max="6921" width="11.42578125" style="4" customWidth="1"/>
    <col min="6922" max="6922" width="9.85546875" style="4" bestFit="1" customWidth="1"/>
    <col min="6923" max="6923" width="13.28515625" style="4" bestFit="1" customWidth="1"/>
    <col min="6924" max="6924" width="13.28515625" style="4" customWidth="1"/>
    <col min="6925" max="6925" width="10" style="4" bestFit="1" customWidth="1"/>
    <col min="6926" max="6926" width="13.28515625" style="4" bestFit="1" customWidth="1"/>
    <col min="6927" max="6927" width="13.28515625" style="4" customWidth="1"/>
    <col min="6928" max="6928" width="9.140625" style="4"/>
    <col min="6929" max="6929" width="11" style="4" customWidth="1"/>
    <col min="6930" max="6930" width="12.140625" style="4" bestFit="1" customWidth="1"/>
    <col min="6931" max="6931" width="10.7109375" style="4" bestFit="1" customWidth="1"/>
    <col min="6932" max="6932" width="9.28515625" style="4" bestFit="1" customWidth="1"/>
    <col min="6933" max="6933" width="10.140625" style="4" bestFit="1" customWidth="1"/>
    <col min="6934" max="7164" width="9.140625" style="4"/>
    <col min="7165" max="7165" width="28.85546875" style="4" bestFit="1" customWidth="1"/>
    <col min="7166" max="7170" width="14.42578125" style="4" customWidth="1"/>
    <col min="7171" max="7171" width="2.85546875" style="4" customWidth="1"/>
    <col min="7172" max="7172" width="10.7109375" style="4" bestFit="1" customWidth="1"/>
    <col min="7173" max="7173" width="11.85546875" style="4" bestFit="1" customWidth="1"/>
    <col min="7174" max="7174" width="13.28515625" style="4" bestFit="1" customWidth="1"/>
    <col min="7175" max="7175" width="10.42578125" style="4" customWidth="1"/>
    <col min="7176" max="7176" width="14.7109375" style="4" bestFit="1" customWidth="1"/>
    <col min="7177" max="7177" width="11.42578125" style="4" customWidth="1"/>
    <col min="7178" max="7178" width="9.85546875" style="4" bestFit="1" customWidth="1"/>
    <col min="7179" max="7179" width="13.28515625" style="4" bestFit="1" customWidth="1"/>
    <col min="7180" max="7180" width="13.28515625" style="4" customWidth="1"/>
    <col min="7181" max="7181" width="10" style="4" bestFit="1" customWidth="1"/>
    <col min="7182" max="7182" width="13.28515625" style="4" bestFit="1" customWidth="1"/>
    <col min="7183" max="7183" width="13.28515625" style="4" customWidth="1"/>
    <col min="7184" max="7184" width="9.140625" style="4"/>
    <col min="7185" max="7185" width="11" style="4" customWidth="1"/>
    <col min="7186" max="7186" width="12.140625" style="4" bestFit="1" customWidth="1"/>
    <col min="7187" max="7187" width="10.7109375" style="4" bestFit="1" customWidth="1"/>
    <col min="7188" max="7188" width="9.28515625" style="4" bestFit="1" customWidth="1"/>
    <col min="7189" max="7189" width="10.140625" style="4" bestFit="1" customWidth="1"/>
    <col min="7190" max="7420" width="9.140625" style="4"/>
    <col min="7421" max="7421" width="28.85546875" style="4" bestFit="1" customWidth="1"/>
    <col min="7422" max="7426" width="14.42578125" style="4" customWidth="1"/>
    <col min="7427" max="7427" width="2.85546875" style="4" customWidth="1"/>
    <col min="7428" max="7428" width="10.7109375" style="4" bestFit="1" customWidth="1"/>
    <col min="7429" max="7429" width="11.85546875" style="4" bestFit="1" customWidth="1"/>
    <col min="7430" max="7430" width="13.28515625" style="4" bestFit="1" customWidth="1"/>
    <col min="7431" max="7431" width="10.42578125" style="4" customWidth="1"/>
    <col min="7432" max="7432" width="14.7109375" style="4" bestFit="1" customWidth="1"/>
    <col min="7433" max="7433" width="11.42578125" style="4" customWidth="1"/>
    <col min="7434" max="7434" width="9.85546875" style="4" bestFit="1" customWidth="1"/>
    <col min="7435" max="7435" width="13.28515625" style="4" bestFit="1" customWidth="1"/>
    <col min="7436" max="7436" width="13.28515625" style="4" customWidth="1"/>
    <col min="7437" max="7437" width="10" style="4" bestFit="1" customWidth="1"/>
    <col min="7438" max="7438" width="13.28515625" style="4" bestFit="1" customWidth="1"/>
    <col min="7439" max="7439" width="13.28515625" style="4" customWidth="1"/>
    <col min="7440" max="7440" width="9.140625" style="4"/>
    <col min="7441" max="7441" width="11" style="4" customWidth="1"/>
    <col min="7442" max="7442" width="12.140625" style="4" bestFit="1" customWidth="1"/>
    <col min="7443" max="7443" width="10.7109375" style="4" bestFit="1" customWidth="1"/>
    <col min="7444" max="7444" width="9.28515625" style="4" bestFit="1" customWidth="1"/>
    <col min="7445" max="7445" width="10.140625" style="4" bestFit="1" customWidth="1"/>
    <col min="7446" max="7676" width="9.140625" style="4"/>
    <col min="7677" max="7677" width="28.85546875" style="4" bestFit="1" customWidth="1"/>
    <col min="7678" max="7682" width="14.42578125" style="4" customWidth="1"/>
    <col min="7683" max="7683" width="2.85546875" style="4" customWidth="1"/>
    <col min="7684" max="7684" width="10.7109375" style="4" bestFit="1" customWidth="1"/>
    <col min="7685" max="7685" width="11.85546875" style="4" bestFit="1" customWidth="1"/>
    <col min="7686" max="7686" width="13.28515625" style="4" bestFit="1" customWidth="1"/>
    <col min="7687" max="7687" width="10.42578125" style="4" customWidth="1"/>
    <col min="7688" max="7688" width="14.7109375" style="4" bestFit="1" customWidth="1"/>
    <col min="7689" max="7689" width="11.42578125" style="4" customWidth="1"/>
    <col min="7690" max="7690" width="9.85546875" style="4" bestFit="1" customWidth="1"/>
    <col min="7691" max="7691" width="13.28515625" style="4" bestFit="1" customWidth="1"/>
    <col min="7692" max="7692" width="13.28515625" style="4" customWidth="1"/>
    <col min="7693" max="7693" width="10" style="4" bestFit="1" customWidth="1"/>
    <col min="7694" max="7694" width="13.28515625" style="4" bestFit="1" customWidth="1"/>
    <col min="7695" max="7695" width="13.28515625" style="4" customWidth="1"/>
    <col min="7696" max="7696" width="9.140625" style="4"/>
    <col min="7697" max="7697" width="11" style="4" customWidth="1"/>
    <col min="7698" max="7698" width="12.140625" style="4" bestFit="1" customWidth="1"/>
    <col min="7699" max="7699" width="10.7109375" style="4" bestFit="1" customWidth="1"/>
    <col min="7700" max="7700" width="9.28515625" style="4" bestFit="1" customWidth="1"/>
    <col min="7701" max="7701" width="10.140625" style="4" bestFit="1" customWidth="1"/>
    <col min="7702" max="7932" width="9.140625" style="4"/>
    <col min="7933" max="7933" width="28.85546875" style="4" bestFit="1" customWidth="1"/>
    <col min="7934" max="7938" width="14.42578125" style="4" customWidth="1"/>
    <col min="7939" max="7939" width="2.85546875" style="4" customWidth="1"/>
    <col min="7940" max="7940" width="10.7109375" style="4" bestFit="1" customWidth="1"/>
    <col min="7941" max="7941" width="11.85546875" style="4" bestFit="1" customWidth="1"/>
    <col min="7942" max="7942" width="13.28515625" style="4" bestFit="1" customWidth="1"/>
    <col min="7943" max="7943" width="10.42578125" style="4" customWidth="1"/>
    <col min="7944" max="7944" width="14.7109375" style="4" bestFit="1" customWidth="1"/>
    <col min="7945" max="7945" width="11.42578125" style="4" customWidth="1"/>
    <col min="7946" max="7946" width="9.85546875" style="4" bestFit="1" customWidth="1"/>
    <col min="7947" max="7947" width="13.28515625" style="4" bestFit="1" customWidth="1"/>
    <col min="7948" max="7948" width="13.28515625" style="4" customWidth="1"/>
    <col min="7949" max="7949" width="10" style="4" bestFit="1" customWidth="1"/>
    <col min="7950" max="7950" width="13.28515625" style="4" bestFit="1" customWidth="1"/>
    <col min="7951" max="7951" width="13.28515625" style="4" customWidth="1"/>
    <col min="7952" max="7952" width="9.140625" style="4"/>
    <col min="7953" max="7953" width="11" style="4" customWidth="1"/>
    <col min="7954" max="7954" width="12.140625" style="4" bestFit="1" customWidth="1"/>
    <col min="7955" max="7955" width="10.7109375" style="4" bestFit="1" customWidth="1"/>
    <col min="7956" max="7956" width="9.28515625" style="4" bestFit="1" customWidth="1"/>
    <col min="7957" max="7957" width="10.140625" style="4" bestFit="1" customWidth="1"/>
    <col min="7958" max="8188" width="9.140625" style="4"/>
    <col min="8189" max="8189" width="28.85546875" style="4" bestFit="1" customWidth="1"/>
    <col min="8190" max="8194" width="14.42578125" style="4" customWidth="1"/>
    <col min="8195" max="8195" width="2.85546875" style="4" customWidth="1"/>
    <col min="8196" max="8196" width="10.7109375" style="4" bestFit="1" customWidth="1"/>
    <col min="8197" max="8197" width="11.85546875" style="4" bestFit="1" customWidth="1"/>
    <col min="8198" max="8198" width="13.28515625" style="4" bestFit="1" customWidth="1"/>
    <col min="8199" max="8199" width="10.42578125" style="4" customWidth="1"/>
    <col min="8200" max="8200" width="14.7109375" style="4" bestFit="1" customWidth="1"/>
    <col min="8201" max="8201" width="11.42578125" style="4" customWidth="1"/>
    <col min="8202" max="8202" width="9.85546875" style="4" bestFit="1" customWidth="1"/>
    <col min="8203" max="8203" width="13.28515625" style="4" bestFit="1" customWidth="1"/>
    <col min="8204" max="8204" width="13.28515625" style="4" customWidth="1"/>
    <col min="8205" max="8205" width="10" style="4" bestFit="1" customWidth="1"/>
    <col min="8206" max="8206" width="13.28515625" style="4" bestFit="1" customWidth="1"/>
    <col min="8207" max="8207" width="13.28515625" style="4" customWidth="1"/>
    <col min="8208" max="8208" width="9.140625" style="4"/>
    <col min="8209" max="8209" width="11" style="4" customWidth="1"/>
    <col min="8210" max="8210" width="12.140625" style="4" bestFit="1" customWidth="1"/>
    <col min="8211" max="8211" width="10.7109375" style="4" bestFit="1" customWidth="1"/>
    <col min="8212" max="8212" width="9.28515625" style="4" bestFit="1" customWidth="1"/>
    <col min="8213" max="8213" width="10.140625" style="4" bestFit="1" customWidth="1"/>
    <col min="8214" max="8444" width="9.140625" style="4"/>
    <col min="8445" max="8445" width="28.85546875" style="4" bestFit="1" customWidth="1"/>
    <col min="8446" max="8450" width="14.42578125" style="4" customWidth="1"/>
    <col min="8451" max="8451" width="2.85546875" style="4" customWidth="1"/>
    <col min="8452" max="8452" width="10.7109375" style="4" bestFit="1" customWidth="1"/>
    <col min="8453" max="8453" width="11.85546875" style="4" bestFit="1" customWidth="1"/>
    <col min="8454" max="8454" width="13.28515625" style="4" bestFit="1" customWidth="1"/>
    <col min="8455" max="8455" width="10.42578125" style="4" customWidth="1"/>
    <col min="8456" max="8456" width="14.7109375" style="4" bestFit="1" customWidth="1"/>
    <col min="8457" max="8457" width="11.42578125" style="4" customWidth="1"/>
    <col min="8458" max="8458" width="9.85546875" style="4" bestFit="1" customWidth="1"/>
    <col min="8459" max="8459" width="13.28515625" style="4" bestFit="1" customWidth="1"/>
    <col min="8460" max="8460" width="13.28515625" style="4" customWidth="1"/>
    <col min="8461" max="8461" width="10" style="4" bestFit="1" customWidth="1"/>
    <col min="8462" max="8462" width="13.28515625" style="4" bestFit="1" customWidth="1"/>
    <col min="8463" max="8463" width="13.28515625" style="4" customWidth="1"/>
    <col min="8464" max="8464" width="9.140625" style="4"/>
    <col min="8465" max="8465" width="11" style="4" customWidth="1"/>
    <col min="8466" max="8466" width="12.140625" style="4" bestFit="1" customWidth="1"/>
    <col min="8467" max="8467" width="10.7109375" style="4" bestFit="1" customWidth="1"/>
    <col min="8468" max="8468" width="9.28515625" style="4" bestFit="1" customWidth="1"/>
    <col min="8469" max="8469" width="10.140625" style="4" bestFit="1" customWidth="1"/>
    <col min="8470" max="8700" width="9.140625" style="4"/>
    <col min="8701" max="8701" width="28.85546875" style="4" bestFit="1" customWidth="1"/>
    <col min="8702" max="8706" width="14.42578125" style="4" customWidth="1"/>
    <col min="8707" max="8707" width="2.85546875" style="4" customWidth="1"/>
    <col min="8708" max="8708" width="10.7109375" style="4" bestFit="1" customWidth="1"/>
    <col min="8709" max="8709" width="11.85546875" style="4" bestFit="1" customWidth="1"/>
    <col min="8710" max="8710" width="13.28515625" style="4" bestFit="1" customWidth="1"/>
    <col min="8711" max="8711" width="10.42578125" style="4" customWidth="1"/>
    <col min="8712" max="8712" width="14.7109375" style="4" bestFit="1" customWidth="1"/>
    <col min="8713" max="8713" width="11.42578125" style="4" customWidth="1"/>
    <col min="8714" max="8714" width="9.85546875" style="4" bestFit="1" customWidth="1"/>
    <col min="8715" max="8715" width="13.28515625" style="4" bestFit="1" customWidth="1"/>
    <col min="8716" max="8716" width="13.28515625" style="4" customWidth="1"/>
    <col min="8717" max="8717" width="10" style="4" bestFit="1" customWidth="1"/>
    <col min="8718" max="8718" width="13.28515625" style="4" bestFit="1" customWidth="1"/>
    <col min="8719" max="8719" width="13.28515625" style="4" customWidth="1"/>
    <col min="8720" max="8720" width="9.140625" style="4"/>
    <col min="8721" max="8721" width="11" style="4" customWidth="1"/>
    <col min="8722" max="8722" width="12.140625" style="4" bestFit="1" customWidth="1"/>
    <col min="8723" max="8723" width="10.7109375" style="4" bestFit="1" customWidth="1"/>
    <col min="8724" max="8724" width="9.28515625" style="4" bestFit="1" customWidth="1"/>
    <col min="8725" max="8725" width="10.140625" style="4" bestFit="1" customWidth="1"/>
    <col min="8726" max="8956" width="9.140625" style="4"/>
    <col min="8957" max="8957" width="28.85546875" style="4" bestFit="1" customWidth="1"/>
    <col min="8958" max="8962" width="14.42578125" style="4" customWidth="1"/>
    <col min="8963" max="8963" width="2.85546875" style="4" customWidth="1"/>
    <col min="8964" max="8964" width="10.7109375" style="4" bestFit="1" customWidth="1"/>
    <col min="8965" max="8965" width="11.85546875" style="4" bestFit="1" customWidth="1"/>
    <col min="8966" max="8966" width="13.28515625" style="4" bestFit="1" customWidth="1"/>
    <col min="8967" max="8967" width="10.42578125" style="4" customWidth="1"/>
    <col min="8968" max="8968" width="14.7109375" style="4" bestFit="1" customWidth="1"/>
    <col min="8969" max="8969" width="11.42578125" style="4" customWidth="1"/>
    <col min="8970" max="8970" width="9.85546875" style="4" bestFit="1" customWidth="1"/>
    <col min="8971" max="8971" width="13.28515625" style="4" bestFit="1" customWidth="1"/>
    <col min="8972" max="8972" width="13.28515625" style="4" customWidth="1"/>
    <col min="8973" max="8973" width="10" style="4" bestFit="1" customWidth="1"/>
    <col min="8974" max="8974" width="13.28515625" style="4" bestFit="1" customWidth="1"/>
    <col min="8975" max="8975" width="13.28515625" style="4" customWidth="1"/>
    <col min="8976" max="8976" width="9.140625" style="4"/>
    <col min="8977" max="8977" width="11" style="4" customWidth="1"/>
    <col min="8978" max="8978" width="12.140625" style="4" bestFit="1" customWidth="1"/>
    <col min="8979" max="8979" width="10.7109375" style="4" bestFit="1" customWidth="1"/>
    <col min="8980" max="8980" width="9.28515625" style="4" bestFit="1" customWidth="1"/>
    <col min="8981" max="8981" width="10.140625" style="4" bestFit="1" customWidth="1"/>
    <col min="8982" max="9212" width="9.140625" style="4"/>
    <col min="9213" max="9213" width="28.85546875" style="4" bestFit="1" customWidth="1"/>
    <col min="9214" max="9218" width="14.42578125" style="4" customWidth="1"/>
    <col min="9219" max="9219" width="2.85546875" style="4" customWidth="1"/>
    <col min="9220" max="9220" width="10.7109375" style="4" bestFit="1" customWidth="1"/>
    <col min="9221" max="9221" width="11.85546875" style="4" bestFit="1" customWidth="1"/>
    <col min="9222" max="9222" width="13.28515625" style="4" bestFit="1" customWidth="1"/>
    <col min="9223" max="9223" width="10.42578125" style="4" customWidth="1"/>
    <col min="9224" max="9224" width="14.7109375" style="4" bestFit="1" customWidth="1"/>
    <col min="9225" max="9225" width="11.42578125" style="4" customWidth="1"/>
    <col min="9226" max="9226" width="9.85546875" style="4" bestFit="1" customWidth="1"/>
    <col min="9227" max="9227" width="13.28515625" style="4" bestFit="1" customWidth="1"/>
    <col min="9228" max="9228" width="13.28515625" style="4" customWidth="1"/>
    <col min="9229" max="9229" width="10" style="4" bestFit="1" customWidth="1"/>
    <col min="9230" max="9230" width="13.28515625" style="4" bestFit="1" customWidth="1"/>
    <col min="9231" max="9231" width="13.28515625" style="4" customWidth="1"/>
    <col min="9232" max="9232" width="9.140625" style="4"/>
    <col min="9233" max="9233" width="11" style="4" customWidth="1"/>
    <col min="9234" max="9234" width="12.140625" style="4" bestFit="1" customWidth="1"/>
    <col min="9235" max="9235" width="10.7109375" style="4" bestFit="1" customWidth="1"/>
    <col min="9236" max="9236" width="9.28515625" style="4" bestFit="1" customWidth="1"/>
    <col min="9237" max="9237" width="10.140625" style="4" bestFit="1" customWidth="1"/>
    <col min="9238" max="9468" width="9.140625" style="4"/>
    <col min="9469" max="9469" width="28.85546875" style="4" bestFit="1" customWidth="1"/>
    <col min="9470" max="9474" width="14.42578125" style="4" customWidth="1"/>
    <col min="9475" max="9475" width="2.85546875" style="4" customWidth="1"/>
    <col min="9476" max="9476" width="10.7109375" style="4" bestFit="1" customWidth="1"/>
    <col min="9477" max="9477" width="11.85546875" style="4" bestFit="1" customWidth="1"/>
    <col min="9478" max="9478" width="13.28515625" style="4" bestFit="1" customWidth="1"/>
    <col min="9479" max="9479" width="10.42578125" style="4" customWidth="1"/>
    <col min="9480" max="9480" width="14.7109375" style="4" bestFit="1" customWidth="1"/>
    <col min="9481" max="9481" width="11.42578125" style="4" customWidth="1"/>
    <col min="9482" max="9482" width="9.85546875" style="4" bestFit="1" customWidth="1"/>
    <col min="9483" max="9483" width="13.28515625" style="4" bestFit="1" customWidth="1"/>
    <col min="9484" max="9484" width="13.28515625" style="4" customWidth="1"/>
    <col min="9485" max="9485" width="10" style="4" bestFit="1" customWidth="1"/>
    <col min="9486" max="9486" width="13.28515625" style="4" bestFit="1" customWidth="1"/>
    <col min="9487" max="9487" width="13.28515625" style="4" customWidth="1"/>
    <col min="9488" max="9488" width="9.140625" style="4"/>
    <col min="9489" max="9489" width="11" style="4" customWidth="1"/>
    <col min="9490" max="9490" width="12.140625" style="4" bestFit="1" customWidth="1"/>
    <col min="9491" max="9491" width="10.7109375" style="4" bestFit="1" customWidth="1"/>
    <col min="9492" max="9492" width="9.28515625" style="4" bestFit="1" customWidth="1"/>
    <col min="9493" max="9493" width="10.140625" style="4" bestFit="1" customWidth="1"/>
    <col min="9494" max="9724" width="9.140625" style="4"/>
    <col min="9725" max="9725" width="28.85546875" style="4" bestFit="1" customWidth="1"/>
    <col min="9726" max="9730" width="14.42578125" style="4" customWidth="1"/>
    <col min="9731" max="9731" width="2.85546875" style="4" customWidth="1"/>
    <col min="9732" max="9732" width="10.7109375" style="4" bestFit="1" customWidth="1"/>
    <col min="9733" max="9733" width="11.85546875" style="4" bestFit="1" customWidth="1"/>
    <col min="9734" max="9734" width="13.28515625" style="4" bestFit="1" customWidth="1"/>
    <col min="9735" max="9735" width="10.42578125" style="4" customWidth="1"/>
    <col min="9736" max="9736" width="14.7109375" style="4" bestFit="1" customWidth="1"/>
    <col min="9737" max="9737" width="11.42578125" style="4" customWidth="1"/>
    <col min="9738" max="9738" width="9.85546875" style="4" bestFit="1" customWidth="1"/>
    <col min="9739" max="9739" width="13.28515625" style="4" bestFit="1" customWidth="1"/>
    <col min="9740" max="9740" width="13.28515625" style="4" customWidth="1"/>
    <col min="9741" max="9741" width="10" style="4" bestFit="1" customWidth="1"/>
    <col min="9742" max="9742" width="13.28515625" style="4" bestFit="1" customWidth="1"/>
    <col min="9743" max="9743" width="13.28515625" style="4" customWidth="1"/>
    <col min="9744" max="9744" width="9.140625" style="4"/>
    <col min="9745" max="9745" width="11" style="4" customWidth="1"/>
    <col min="9746" max="9746" width="12.140625" style="4" bestFit="1" customWidth="1"/>
    <col min="9747" max="9747" width="10.7109375" style="4" bestFit="1" customWidth="1"/>
    <col min="9748" max="9748" width="9.28515625" style="4" bestFit="1" customWidth="1"/>
    <col min="9749" max="9749" width="10.140625" style="4" bestFit="1" customWidth="1"/>
    <col min="9750" max="9980" width="9.140625" style="4"/>
    <col min="9981" max="9981" width="28.85546875" style="4" bestFit="1" customWidth="1"/>
    <col min="9982" max="9986" width="14.42578125" style="4" customWidth="1"/>
    <col min="9987" max="9987" width="2.85546875" style="4" customWidth="1"/>
    <col min="9988" max="9988" width="10.7109375" style="4" bestFit="1" customWidth="1"/>
    <col min="9989" max="9989" width="11.85546875" style="4" bestFit="1" customWidth="1"/>
    <col min="9990" max="9990" width="13.28515625" style="4" bestFit="1" customWidth="1"/>
    <col min="9991" max="9991" width="10.42578125" style="4" customWidth="1"/>
    <col min="9992" max="9992" width="14.7109375" style="4" bestFit="1" customWidth="1"/>
    <col min="9993" max="9993" width="11.42578125" style="4" customWidth="1"/>
    <col min="9994" max="9994" width="9.85546875" style="4" bestFit="1" customWidth="1"/>
    <col min="9995" max="9995" width="13.28515625" style="4" bestFit="1" customWidth="1"/>
    <col min="9996" max="9996" width="13.28515625" style="4" customWidth="1"/>
    <col min="9997" max="9997" width="10" style="4" bestFit="1" customWidth="1"/>
    <col min="9998" max="9998" width="13.28515625" style="4" bestFit="1" customWidth="1"/>
    <col min="9999" max="9999" width="13.28515625" style="4" customWidth="1"/>
    <col min="10000" max="10000" width="9.140625" style="4"/>
    <col min="10001" max="10001" width="11" style="4" customWidth="1"/>
    <col min="10002" max="10002" width="12.140625" style="4" bestFit="1" customWidth="1"/>
    <col min="10003" max="10003" width="10.7109375" style="4" bestFit="1" customWidth="1"/>
    <col min="10004" max="10004" width="9.28515625" style="4" bestFit="1" customWidth="1"/>
    <col min="10005" max="10005" width="10.140625" style="4" bestFit="1" customWidth="1"/>
    <col min="10006" max="10236" width="9.140625" style="4"/>
    <col min="10237" max="10237" width="28.85546875" style="4" bestFit="1" customWidth="1"/>
    <col min="10238" max="10242" width="14.42578125" style="4" customWidth="1"/>
    <col min="10243" max="10243" width="2.85546875" style="4" customWidth="1"/>
    <col min="10244" max="10244" width="10.7109375" style="4" bestFit="1" customWidth="1"/>
    <col min="10245" max="10245" width="11.85546875" style="4" bestFit="1" customWidth="1"/>
    <col min="10246" max="10246" width="13.28515625" style="4" bestFit="1" customWidth="1"/>
    <col min="10247" max="10247" width="10.42578125" style="4" customWidth="1"/>
    <col min="10248" max="10248" width="14.7109375" style="4" bestFit="1" customWidth="1"/>
    <col min="10249" max="10249" width="11.42578125" style="4" customWidth="1"/>
    <col min="10250" max="10250" width="9.85546875" style="4" bestFit="1" customWidth="1"/>
    <col min="10251" max="10251" width="13.28515625" style="4" bestFit="1" customWidth="1"/>
    <col min="10252" max="10252" width="13.28515625" style="4" customWidth="1"/>
    <col min="10253" max="10253" width="10" style="4" bestFit="1" customWidth="1"/>
    <col min="10254" max="10254" width="13.28515625" style="4" bestFit="1" customWidth="1"/>
    <col min="10255" max="10255" width="13.28515625" style="4" customWidth="1"/>
    <col min="10256" max="10256" width="9.140625" style="4"/>
    <col min="10257" max="10257" width="11" style="4" customWidth="1"/>
    <col min="10258" max="10258" width="12.140625" style="4" bestFit="1" customWidth="1"/>
    <col min="10259" max="10259" width="10.7109375" style="4" bestFit="1" customWidth="1"/>
    <col min="10260" max="10260" width="9.28515625" style="4" bestFit="1" customWidth="1"/>
    <col min="10261" max="10261" width="10.140625" style="4" bestFit="1" customWidth="1"/>
    <col min="10262" max="10492" width="9.140625" style="4"/>
    <col min="10493" max="10493" width="28.85546875" style="4" bestFit="1" customWidth="1"/>
    <col min="10494" max="10498" width="14.42578125" style="4" customWidth="1"/>
    <col min="10499" max="10499" width="2.85546875" style="4" customWidth="1"/>
    <col min="10500" max="10500" width="10.7109375" style="4" bestFit="1" customWidth="1"/>
    <col min="10501" max="10501" width="11.85546875" style="4" bestFit="1" customWidth="1"/>
    <col min="10502" max="10502" width="13.28515625" style="4" bestFit="1" customWidth="1"/>
    <col min="10503" max="10503" width="10.42578125" style="4" customWidth="1"/>
    <col min="10504" max="10504" width="14.7109375" style="4" bestFit="1" customWidth="1"/>
    <col min="10505" max="10505" width="11.42578125" style="4" customWidth="1"/>
    <col min="10506" max="10506" width="9.85546875" style="4" bestFit="1" customWidth="1"/>
    <col min="10507" max="10507" width="13.28515625" style="4" bestFit="1" customWidth="1"/>
    <col min="10508" max="10508" width="13.28515625" style="4" customWidth="1"/>
    <col min="10509" max="10509" width="10" style="4" bestFit="1" customWidth="1"/>
    <col min="10510" max="10510" width="13.28515625" style="4" bestFit="1" customWidth="1"/>
    <col min="10511" max="10511" width="13.28515625" style="4" customWidth="1"/>
    <col min="10512" max="10512" width="9.140625" style="4"/>
    <col min="10513" max="10513" width="11" style="4" customWidth="1"/>
    <col min="10514" max="10514" width="12.140625" style="4" bestFit="1" customWidth="1"/>
    <col min="10515" max="10515" width="10.7109375" style="4" bestFit="1" customWidth="1"/>
    <col min="10516" max="10516" width="9.28515625" style="4" bestFit="1" customWidth="1"/>
    <col min="10517" max="10517" width="10.140625" style="4" bestFit="1" customWidth="1"/>
    <col min="10518" max="10748" width="9.140625" style="4"/>
    <col min="10749" max="10749" width="28.85546875" style="4" bestFit="1" customWidth="1"/>
    <col min="10750" max="10754" width="14.42578125" style="4" customWidth="1"/>
    <col min="10755" max="10755" width="2.85546875" style="4" customWidth="1"/>
    <col min="10756" max="10756" width="10.7109375" style="4" bestFit="1" customWidth="1"/>
    <col min="10757" max="10757" width="11.85546875" style="4" bestFit="1" customWidth="1"/>
    <col min="10758" max="10758" width="13.28515625" style="4" bestFit="1" customWidth="1"/>
    <col min="10759" max="10759" width="10.42578125" style="4" customWidth="1"/>
    <col min="10760" max="10760" width="14.7109375" style="4" bestFit="1" customWidth="1"/>
    <col min="10761" max="10761" width="11.42578125" style="4" customWidth="1"/>
    <col min="10762" max="10762" width="9.85546875" style="4" bestFit="1" customWidth="1"/>
    <col min="10763" max="10763" width="13.28515625" style="4" bestFit="1" customWidth="1"/>
    <col min="10764" max="10764" width="13.28515625" style="4" customWidth="1"/>
    <col min="10765" max="10765" width="10" style="4" bestFit="1" customWidth="1"/>
    <col min="10766" max="10766" width="13.28515625" style="4" bestFit="1" customWidth="1"/>
    <col min="10767" max="10767" width="13.28515625" style="4" customWidth="1"/>
    <col min="10768" max="10768" width="9.140625" style="4"/>
    <col min="10769" max="10769" width="11" style="4" customWidth="1"/>
    <col min="10770" max="10770" width="12.140625" style="4" bestFit="1" customWidth="1"/>
    <col min="10771" max="10771" width="10.7109375" style="4" bestFit="1" customWidth="1"/>
    <col min="10772" max="10772" width="9.28515625" style="4" bestFit="1" customWidth="1"/>
    <col min="10773" max="10773" width="10.140625" style="4" bestFit="1" customWidth="1"/>
    <col min="10774" max="11004" width="9.140625" style="4"/>
    <col min="11005" max="11005" width="28.85546875" style="4" bestFit="1" customWidth="1"/>
    <col min="11006" max="11010" width="14.42578125" style="4" customWidth="1"/>
    <col min="11011" max="11011" width="2.85546875" style="4" customWidth="1"/>
    <col min="11012" max="11012" width="10.7109375" style="4" bestFit="1" customWidth="1"/>
    <col min="11013" max="11013" width="11.85546875" style="4" bestFit="1" customWidth="1"/>
    <col min="11014" max="11014" width="13.28515625" style="4" bestFit="1" customWidth="1"/>
    <col min="11015" max="11015" width="10.42578125" style="4" customWidth="1"/>
    <col min="11016" max="11016" width="14.7109375" style="4" bestFit="1" customWidth="1"/>
    <col min="11017" max="11017" width="11.42578125" style="4" customWidth="1"/>
    <col min="11018" max="11018" width="9.85546875" style="4" bestFit="1" customWidth="1"/>
    <col min="11019" max="11019" width="13.28515625" style="4" bestFit="1" customWidth="1"/>
    <col min="11020" max="11020" width="13.28515625" style="4" customWidth="1"/>
    <col min="11021" max="11021" width="10" style="4" bestFit="1" customWidth="1"/>
    <col min="11022" max="11022" width="13.28515625" style="4" bestFit="1" customWidth="1"/>
    <col min="11023" max="11023" width="13.28515625" style="4" customWidth="1"/>
    <col min="11024" max="11024" width="9.140625" style="4"/>
    <col min="11025" max="11025" width="11" style="4" customWidth="1"/>
    <col min="11026" max="11026" width="12.140625" style="4" bestFit="1" customWidth="1"/>
    <col min="11027" max="11027" width="10.7109375" style="4" bestFit="1" customWidth="1"/>
    <col min="11028" max="11028" width="9.28515625" style="4" bestFit="1" customWidth="1"/>
    <col min="11029" max="11029" width="10.140625" style="4" bestFit="1" customWidth="1"/>
    <col min="11030" max="11260" width="9.140625" style="4"/>
    <col min="11261" max="11261" width="28.85546875" style="4" bestFit="1" customWidth="1"/>
    <col min="11262" max="11266" width="14.42578125" style="4" customWidth="1"/>
    <col min="11267" max="11267" width="2.85546875" style="4" customWidth="1"/>
    <col min="11268" max="11268" width="10.7109375" style="4" bestFit="1" customWidth="1"/>
    <col min="11269" max="11269" width="11.85546875" style="4" bestFit="1" customWidth="1"/>
    <col min="11270" max="11270" width="13.28515625" style="4" bestFit="1" customWidth="1"/>
    <col min="11271" max="11271" width="10.42578125" style="4" customWidth="1"/>
    <col min="11272" max="11272" width="14.7109375" style="4" bestFit="1" customWidth="1"/>
    <col min="11273" max="11273" width="11.42578125" style="4" customWidth="1"/>
    <col min="11274" max="11274" width="9.85546875" style="4" bestFit="1" customWidth="1"/>
    <col min="11275" max="11275" width="13.28515625" style="4" bestFit="1" customWidth="1"/>
    <col min="11276" max="11276" width="13.28515625" style="4" customWidth="1"/>
    <col min="11277" max="11277" width="10" style="4" bestFit="1" customWidth="1"/>
    <col min="11278" max="11278" width="13.28515625" style="4" bestFit="1" customWidth="1"/>
    <col min="11279" max="11279" width="13.28515625" style="4" customWidth="1"/>
    <col min="11280" max="11280" width="9.140625" style="4"/>
    <col min="11281" max="11281" width="11" style="4" customWidth="1"/>
    <col min="11282" max="11282" width="12.140625" style="4" bestFit="1" customWidth="1"/>
    <col min="11283" max="11283" width="10.7109375" style="4" bestFit="1" customWidth="1"/>
    <col min="11284" max="11284" width="9.28515625" style="4" bestFit="1" customWidth="1"/>
    <col min="11285" max="11285" width="10.140625" style="4" bestFit="1" customWidth="1"/>
    <col min="11286" max="11516" width="9.140625" style="4"/>
    <col min="11517" max="11517" width="28.85546875" style="4" bestFit="1" customWidth="1"/>
    <col min="11518" max="11522" width="14.42578125" style="4" customWidth="1"/>
    <col min="11523" max="11523" width="2.85546875" style="4" customWidth="1"/>
    <col min="11524" max="11524" width="10.7109375" style="4" bestFit="1" customWidth="1"/>
    <col min="11525" max="11525" width="11.85546875" style="4" bestFit="1" customWidth="1"/>
    <col min="11526" max="11526" width="13.28515625" style="4" bestFit="1" customWidth="1"/>
    <col min="11527" max="11527" width="10.42578125" style="4" customWidth="1"/>
    <col min="11528" max="11528" width="14.7109375" style="4" bestFit="1" customWidth="1"/>
    <col min="11529" max="11529" width="11.42578125" style="4" customWidth="1"/>
    <col min="11530" max="11530" width="9.85546875" style="4" bestFit="1" customWidth="1"/>
    <col min="11531" max="11531" width="13.28515625" style="4" bestFit="1" customWidth="1"/>
    <col min="11532" max="11532" width="13.28515625" style="4" customWidth="1"/>
    <col min="11533" max="11533" width="10" style="4" bestFit="1" customWidth="1"/>
    <col min="11534" max="11534" width="13.28515625" style="4" bestFit="1" customWidth="1"/>
    <col min="11535" max="11535" width="13.28515625" style="4" customWidth="1"/>
    <col min="11536" max="11536" width="9.140625" style="4"/>
    <col min="11537" max="11537" width="11" style="4" customWidth="1"/>
    <col min="11538" max="11538" width="12.140625" style="4" bestFit="1" customWidth="1"/>
    <col min="11539" max="11539" width="10.7109375" style="4" bestFit="1" customWidth="1"/>
    <col min="11540" max="11540" width="9.28515625" style="4" bestFit="1" customWidth="1"/>
    <col min="11541" max="11541" width="10.140625" style="4" bestFit="1" customWidth="1"/>
    <col min="11542" max="11772" width="9.140625" style="4"/>
    <col min="11773" max="11773" width="28.85546875" style="4" bestFit="1" customWidth="1"/>
    <col min="11774" max="11778" width="14.42578125" style="4" customWidth="1"/>
    <col min="11779" max="11779" width="2.85546875" style="4" customWidth="1"/>
    <col min="11780" max="11780" width="10.7109375" style="4" bestFit="1" customWidth="1"/>
    <col min="11781" max="11781" width="11.85546875" style="4" bestFit="1" customWidth="1"/>
    <col min="11782" max="11782" width="13.28515625" style="4" bestFit="1" customWidth="1"/>
    <col min="11783" max="11783" width="10.42578125" style="4" customWidth="1"/>
    <col min="11784" max="11784" width="14.7109375" style="4" bestFit="1" customWidth="1"/>
    <col min="11785" max="11785" width="11.42578125" style="4" customWidth="1"/>
    <col min="11786" max="11786" width="9.85546875" style="4" bestFit="1" customWidth="1"/>
    <col min="11787" max="11787" width="13.28515625" style="4" bestFit="1" customWidth="1"/>
    <col min="11788" max="11788" width="13.28515625" style="4" customWidth="1"/>
    <col min="11789" max="11789" width="10" style="4" bestFit="1" customWidth="1"/>
    <col min="11790" max="11790" width="13.28515625" style="4" bestFit="1" customWidth="1"/>
    <col min="11791" max="11791" width="13.28515625" style="4" customWidth="1"/>
    <col min="11792" max="11792" width="9.140625" style="4"/>
    <col min="11793" max="11793" width="11" style="4" customWidth="1"/>
    <col min="11794" max="11794" width="12.140625" style="4" bestFit="1" customWidth="1"/>
    <col min="11795" max="11795" width="10.7109375" style="4" bestFit="1" customWidth="1"/>
    <col min="11796" max="11796" width="9.28515625" style="4" bestFit="1" customWidth="1"/>
    <col min="11797" max="11797" width="10.140625" style="4" bestFit="1" customWidth="1"/>
    <col min="11798" max="12028" width="9.140625" style="4"/>
    <col min="12029" max="12029" width="28.85546875" style="4" bestFit="1" customWidth="1"/>
    <col min="12030" max="12034" width="14.42578125" style="4" customWidth="1"/>
    <col min="12035" max="12035" width="2.85546875" style="4" customWidth="1"/>
    <col min="12036" max="12036" width="10.7109375" style="4" bestFit="1" customWidth="1"/>
    <col min="12037" max="12037" width="11.85546875" style="4" bestFit="1" customWidth="1"/>
    <col min="12038" max="12038" width="13.28515625" style="4" bestFit="1" customWidth="1"/>
    <col min="12039" max="12039" width="10.42578125" style="4" customWidth="1"/>
    <col min="12040" max="12040" width="14.7109375" style="4" bestFit="1" customWidth="1"/>
    <col min="12041" max="12041" width="11.42578125" style="4" customWidth="1"/>
    <col min="12042" max="12042" width="9.85546875" style="4" bestFit="1" customWidth="1"/>
    <col min="12043" max="12043" width="13.28515625" style="4" bestFit="1" customWidth="1"/>
    <col min="12044" max="12044" width="13.28515625" style="4" customWidth="1"/>
    <col min="12045" max="12045" width="10" style="4" bestFit="1" customWidth="1"/>
    <col min="12046" max="12046" width="13.28515625" style="4" bestFit="1" customWidth="1"/>
    <col min="12047" max="12047" width="13.28515625" style="4" customWidth="1"/>
    <col min="12048" max="12048" width="9.140625" style="4"/>
    <col min="12049" max="12049" width="11" style="4" customWidth="1"/>
    <col min="12050" max="12050" width="12.140625" style="4" bestFit="1" customWidth="1"/>
    <col min="12051" max="12051" width="10.7109375" style="4" bestFit="1" customWidth="1"/>
    <col min="12052" max="12052" width="9.28515625" style="4" bestFit="1" customWidth="1"/>
    <col min="12053" max="12053" width="10.140625" style="4" bestFit="1" customWidth="1"/>
    <col min="12054" max="12284" width="9.140625" style="4"/>
    <col min="12285" max="12285" width="28.85546875" style="4" bestFit="1" customWidth="1"/>
    <col min="12286" max="12290" width="14.42578125" style="4" customWidth="1"/>
    <col min="12291" max="12291" width="2.85546875" style="4" customWidth="1"/>
    <col min="12292" max="12292" width="10.7109375" style="4" bestFit="1" customWidth="1"/>
    <col min="12293" max="12293" width="11.85546875" style="4" bestFit="1" customWidth="1"/>
    <col min="12294" max="12294" width="13.28515625" style="4" bestFit="1" customWidth="1"/>
    <col min="12295" max="12295" width="10.42578125" style="4" customWidth="1"/>
    <col min="12296" max="12296" width="14.7109375" style="4" bestFit="1" customWidth="1"/>
    <col min="12297" max="12297" width="11.42578125" style="4" customWidth="1"/>
    <col min="12298" max="12298" width="9.85546875" style="4" bestFit="1" customWidth="1"/>
    <col min="12299" max="12299" width="13.28515625" style="4" bestFit="1" customWidth="1"/>
    <col min="12300" max="12300" width="13.28515625" style="4" customWidth="1"/>
    <col min="12301" max="12301" width="10" style="4" bestFit="1" customWidth="1"/>
    <col min="12302" max="12302" width="13.28515625" style="4" bestFit="1" customWidth="1"/>
    <col min="12303" max="12303" width="13.28515625" style="4" customWidth="1"/>
    <col min="12304" max="12304" width="9.140625" style="4"/>
    <col min="12305" max="12305" width="11" style="4" customWidth="1"/>
    <col min="12306" max="12306" width="12.140625" style="4" bestFit="1" customWidth="1"/>
    <col min="12307" max="12307" width="10.7109375" style="4" bestFit="1" customWidth="1"/>
    <col min="12308" max="12308" width="9.28515625" style="4" bestFit="1" customWidth="1"/>
    <col min="12309" max="12309" width="10.140625" style="4" bestFit="1" customWidth="1"/>
    <col min="12310" max="12540" width="9.140625" style="4"/>
    <col min="12541" max="12541" width="28.85546875" style="4" bestFit="1" customWidth="1"/>
    <col min="12542" max="12546" width="14.42578125" style="4" customWidth="1"/>
    <col min="12547" max="12547" width="2.85546875" style="4" customWidth="1"/>
    <col min="12548" max="12548" width="10.7109375" style="4" bestFit="1" customWidth="1"/>
    <col min="12549" max="12549" width="11.85546875" style="4" bestFit="1" customWidth="1"/>
    <col min="12550" max="12550" width="13.28515625" style="4" bestFit="1" customWidth="1"/>
    <col min="12551" max="12551" width="10.42578125" style="4" customWidth="1"/>
    <col min="12552" max="12552" width="14.7109375" style="4" bestFit="1" customWidth="1"/>
    <col min="12553" max="12553" width="11.42578125" style="4" customWidth="1"/>
    <col min="12554" max="12554" width="9.85546875" style="4" bestFit="1" customWidth="1"/>
    <col min="12555" max="12555" width="13.28515625" style="4" bestFit="1" customWidth="1"/>
    <col min="12556" max="12556" width="13.28515625" style="4" customWidth="1"/>
    <col min="12557" max="12557" width="10" style="4" bestFit="1" customWidth="1"/>
    <col min="12558" max="12558" width="13.28515625" style="4" bestFit="1" customWidth="1"/>
    <col min="12559" max="12559" width="13.28515625" style="4" customWidth="1"/>
    <col min="12560" max="12560" width="9.140625" style="4"/>
    <col min="12561" max="12561" width="11" style="4" customWidth="1"/>
    <col min="12562" max="12562" width="12.140625" style="4" bestFit="1" customWidth="1"/>
    <col min="12563" max="12563" width="10.7109375" style="4" bestFit="1" customWidth="1"/>
    <col min="12564" max="12564" width="9.28515625" style="4" bestFit="1" customWidth="1"/>
    <col min="12565" max="12565" width="10.140625" style="4" bestFit="1" customWidth="1"/>
    <col min="12566" max="12796" width="9.140625" style="4"/>
    <col min="12797" max="12797" width="28.85546875" style="4" bestFit="1" customWidth="1"/>
    <col min="12798" max="12802" width="14.42578125" style="4" customWidth="1"/>
    <col min="12803" max="12803" width="2.85546875" style="4" customWidth="1"/>
    <col min="12804" max="12804" width="10.7109375" style="4" bestFit="1" customWidth="1"/>
    <col min="12805" max="12805" width="11.85546875" style="4" bestFit="1" customWidth="1"/>
    <col min="12806" max="12806" width="13.28515625" style="4" bestFit="1" customWidth="1"/>
    <col min="12807" max="12807" width="10.42578125" style="4" customWidth="1"/>
    <col min="12808" max="12808" width="14.7109375" style="4" bestFit="1" customWidth="1"/>
    <col min="12809" max="12809" width="11.42578125" style="4" customWidth="1"/>
    <col min="12810" max="12810" width="9.85546875" style="4" bestFit="1" customWidth="1"/>
    <col min="12811" max="12811" width="13.28515625" style="4" bestFit="1" customWidth="1"/>
    <col min="12812" max="12812" width="13.28515625" style="4" customWidth="1"/>
    <col min="12813" max="12813" width="10" style="4" bestFit="1" customWidth="1"/>
    <col min="12814" max="12814" width="13.28515625" style="4" bestFit="1" customWidth="1"/>
    <col min="12815" max="12815" width="13.28515625" style="4" customWidth="1"/>
    <col min="12816" max="12816" width="9.140625" style="4"/>
    <col min="12817" max="12817" width="11" style="4" customWidth="1"/>
    <col min="12818" max="12818" width="12.140625" style="4" bestFit="1" customWidth="1"/>
    <col min="12819" max="12819" width="10.7109375" style="4" bestFit="1" customWidth="1"/>
    <col min="12820" max="12820" width="9.28515625" style="4" bestFit="1" customWidth="1"/>
    <col min="12821" max="12821" width="10.140625" style="4" bestFit="1" customWidth="1"/>
    <col min="12822" max="13052" width="9.140625" style="4"/>
    <col min="13053" max="13053" width="28.85546875" style="4" bestFit="1" customWidth="1"/>
    <col min="13054" max="13058" width="14.42578125" style="4" customWidth="1"/>
    <col min="13059" max="13059" width="2.85546875" style="4" customWidth="1"/>
    <col min="13060" max="13060" width="10.7109375" style="4" bestFit="1" customWidth="1"/>
    <col min="13061" max="13061" width="11.85546875" style="4" bestFit="1" customWidth="1"/>
    <col min="13062" max="13062" width="13.28515625" style="4" bestFit="1" customWidth="1"/>
    <col min="13063" max="13063" width="10.42578125" style="4" customWidth="1"/>
    <col min="13064" max="13064" width="14.7109375" style="4" bestFit="1" customWidth="1"/>
    <col min="13065" max="13065" width="11.42578125" style="4" customWidth="1"/>
    <col min="13066" max="13066" width="9.85546875" style="4" bestFit="1" customWidth="1"/>
    <col min="13067" max="13067" width="13.28515625" style="4" bestFit="1" customWidth="1"/>
    <col min="13068" max="13068" width="13.28515625" style="4" customWidth="1"/>
    <col min="13069" max="13069" width="10" style="4" bestFit="1" customWidth="1"/>
    <col min="13070" max="13070" width="13.28515625" style="4" bestFit="1" customWidth="1"/>
    <col min="13071" max="13071" width="13.28515625" style="4" customWidth="1"/>
    <col min="13072" max="13072" width="9.140625" style="4"/>
    <col min="13073" max="13073" width="11" style="4" customWidth="1"/>
    <col min="13074" max="13074" width="12.140625" style="4" bestFit="1" customWidth="1"/>
    <col min="13075" max="13075" width="10.7109375" style="4" bestFit="1" customWidth="1"/>
    <col min="13076" max="13076" width="9.28515625" style="4" bestFit="1" customWidth="1"/>
    <col min="13077" max="13077" width="10.140625" style="4" bestFit="1" customWidth="1"/>
    <col min="13078" max="13308" width="9.140625" style="4"/>
    <col min="13309" max="13309" width="28.85546875" style="4" bestFit="1" customWidth="1"/>
    <col min="13310" max="13314" width="14.42578125" style="4" customWidth="1"/>
    <col min="13315" max="13315" width="2.85546875" style="4" customWidth="1"/>
    <col min="13316" max="13316" width="10.7109375" style="4" bestFit="1" customWidth="1"/>
    <col min="13317" max="13317" width="11.85546875" style="4" bestFit="1" customWidth="1"/>
    <col min="13318" max="13318" width="13.28515625" style="4" bestFit="1" customWidth="1"/>
    <col min="13319" max="13319" width="10.42578125" style="4" customWidth="1"/>
    <col min="13320" max="13320" width="14.7109375" style="4" bestFit="1" customWidth="1"/>
    <col min="13321" max="13321" width="11.42578125" style="4" customWidth="1"/>
    <col min="13322" max="13322" width="9.85546875" style="4" bestFit="1" customWidth="1"/>
    <col min="13323" max="13323" width="13.28515625" style="4" bestFit="1" customWidth="1"/>
    <col min="13324" max="13324" width="13.28515625" style="4" customWidth="1"/>
    <col min="13325" max="13325" width="10" style="4" bestFit="1" customWidth="1"/>
    <col min="13326" max="13326" width="13.28515625" style="4" bestFit="1" customWidth="1"/>
    <col min="13327" max="13327" width="13.28515625" style="4" customWidth="1"/>
    <col min="13328" max="13328" width="9.140625" style="4"/>
    <col min="13329" max="13329" width="11" style="4" customWidth="1"/>
    <col min="13330" max="13330" width="12.140625" style="4" bestFit="1" customWidth="1"/>
    <col min="13331" max="13331" width="10.7109375" style="4" bestFit="1" customWidth="1"/>
    <col min="13332" max="13332" width="9.28515625" style="4" bestFit="1" customWidth="1"/>
    <col min="13333" max="13333" width="10.140625" style="4" bestFit="1" customWidth="1"/>
    <col min="13334" max="13564" width="9.140625" style="4"/>
    <col min="13565" max="13565" width="28.85546875" style="4" bestFit="1" customWidth="1"/>
    <col min="13566" max="13570" width="14.42578125" style="4" customWidth="1"/>
    <col min="13571" max="13571" width="2.85546875" style="4" customWidth="1"/>
    <col min="13572" max="13572" width="10.7109375" style="4" bestFit="1" customWidth="1"/>
    <col min="13573" max="13573" width="11.85546875" style="4" bestFit="1" customWidth="1"/>
    <col min="13574" max="13574" width="13.28515625" style="4" bestFit="1" customWidth="1"/>
    <col min="13575" max="13575" width="10.42578125" style="4" customWidth="1"/>
    <col min="13576" max="13576" width="14.7109375" style="4" bestFit="1" customWidth="1"/>
    <col min="13577" max="13577" width="11.42578125" style="4" customWidth="1"/>
    <col min="13578" max="13578" width="9.85546875" style="4" bestFit="1" customWidth="1"/>
    <col min="13579" max="13579" width="13.28515625" style="4" bestFit="1" customWidth="1"/>
    <col min="13580" max="13580" width="13.28515625" style="4" customWidth="1"/>
    <col min="13581" max="13581" width="10" style="4" bestFit="1" customWidth="1"/>
    <col min="13582" max="13582" width="13.28515625" style="4" bestFit="1" customWidth="1"/>
    <col min="13583" max="13583" width="13.28515625" style="4" customWidth="1"/>
    <col min="13584" max="13584" width="9.140625" style="4"/>
    <col min="13585" max="13585" width="11" style="4" customWidth="1"/>
    <col min="13586" max="13586" width="12.140625" style="4" bestFit="1" customWidth="1"/>
    <col min="13587" max="13587" width="10.7109375" style="4" bestFit="1" customWidth="1"/>
    <col min="13588" max="13588" width="9.28515625" style="4" bestFit="1" customWidth="1"/>
    <col min="13589" max="13589" width="10.140625" style="4" bestFit="1" customWidth="1"/>
    <col min="13590" max="13820" width="9.140625" style="4"/>
    <col min="13821" max="13821" width="28.85546875" style="4" bestFit="1" customWidth="1"/>
    <col min="13822" max="13826" width="14.42578125" style="4" customWidth="1"/>
    <col min="13827" max="13827" width="2.85546875" style="4" customWidth="1"/>
    <col min="13828" max="13828" width="10.7109375" style="4" bestFit="1" customWidth="1"/>
    <col min="13829" max="13829" width="11.85546875" style="4" bestFit="1" customWidth="1"/>
    <col min="13830" max="13830" width="13.28515625" style="4" bestFit="1" customWidth="1"/>
    <col min="13831" max="13831" width="10.42578125" style="4" customWidth="1"/>
    <col min="13832" max="13832" width="14.7109375" style="4" bestFit="1" customWidth="1"/>
    <col min="13833" max="13833" width="11.42578125" style="4" customWidth="1"/>
    <col min="13834" max="13834" width="9.85546875" style="4" bestFit="1" customWidth="1"/>
    <col min="13835" max="13835" width="13.28515625" style="4" bestFit="1" customWidth="1"/>
    <col min="13836" max="13836" width="13.28515625" style="4" customWidth="1"/>
    <col min="13837" max="13837" width="10" style="4" bestFit="1" customWidth="1"/>
    <col min="13838" max="13838" width="13.28515625" style="4" bestFit="1" customWidth="1"/>
    <col min="13839" max="13839" width="13.28515625" style="4" customWidth="1"/>
    <col min="13840" max="13840" width="9.140625" style="4"/>
    <col min="13841" max="13841" width="11" style="4" customWidth="1"/>
    <col min="13842" max="13842" width="12.140625" style="4" bestFit="1" customWidth="1"/>
    <col min="13843" max="13843" width="10.7109375" style="4" bestFit="1" customWidth="1"/>
    <col min="13844" max="13844" width="9.28515625" style="4" bestFit="1" customWidth="1"/>
    <col min="13845" max="13845" width="10.140625" style="4" bestFit="1" customWidth="1"/>
    <col min="13846" max="14076" width="9.140625" style="4"/>
    <col min="14077" max="14077" width="28.85546875" style="4" bestFit="1" customWidth="1"/>
    <col min="14078" max="14082" width="14.42578125" style="4" customWidth="1"/>
    <col min="14083" max="14083" width="2.85546875" style="4" customWidth="1"/>
    <col min="14084" max="14084" width="10.7109375" style="4" bestFit="1" customWidth="1"/>
    <col min="14085" max="14085" width="11.85546875" style="4" bestFit="1" customWidth="1"/>
    <col min="14086" max="14086" width="13.28515625" style="4" bestFit="1" customWidth="1"/>
    <col min="14087" max="14087" width="10.42578125" style="4" customWidth="1"/>
    <col min="14088" max="14088" width="14.7109375" style="4" bestFit="1" customWidth="1"/>
    <col min="14089" max="14089" width="11.42578125" style="4" customWidth="1"/>
    <col min="14090" max="14090" width="9.85546875" style="4" bestFit="1" customWidth="1"/>
    <col min="14091" max="14091" width="13.28515625" style="4" bestFit="1" customWidth="1"/>
    <col min="14092" max="14092" width="13.28515625" style="4" customWidth="1"/>
    <col min="14093" max="14093" width="10" style="4" bestFit="1" customWidth="1"/>
    <col min="14094" max="14094" width="13.28515625" style="4" bestFit="1" customWidth="1"/>
    <col min="14095" max="14095" width="13.28515625" style="4" customWidth="1"/>
    <col min="14096" max="14096" width="9.140625" style="4"/>
    <col min="14097" max="14097" width="11" style="4" customWidth="1"/>
    <col min="14098" max="14098" width="12.140625" style="4" bestFit="1" customWidth="1"/>
    <col min="14099" max="14099" width="10.7109375" style="4" bestFit="1" customWidth="1"/>
    <col min="14100" max="14100" width="9.28515625" style="4" bestFit="1" customWidth="1"/>
    <col min="14101" max="14101" width="10.140625" style="4" bestFit="1" customWidth="1"/>
    <col min="14102" max="14332" width="9.140625" style="4"/>
    <col min="14333" max="14333" width="28.85546875" style="4" bestFit="1" customWidth="1"/>
    <col min="14334" max="14338" width="14.42578125" style="4" customWidth="1"/>
    <col min="14339" max="14339" width="2.85546875" style="4" customWidth="1"/>
    <col min="14340" max="14340" width="10.7109375" style="4" bestFit="1" customWidth="1"/>
    <col min="14341" max="14341" width="11.85546875" style="4" bestFit="1" customWidth="1"/>
    <col min="14342" max="14342" width="13.28515625" style="4" bestFit="1" customWidth="1"/>
    <col min="14343" max="14343" width="10.42578125" style="4" customWidth="1"/>
    <col min="14344" max="14344" width="14.7109375" style="4" bestFit="1" customWidth="1"/>
    <col min="14345" max="14345" width="11.42578125" style="4" customWidth="1"/>
    <col min="14346" max="14346" width="9.85546875" style="4" bestFit="1" customWidth="1"/>
    <col min="14347" max="14347" width="13.28515625" style="4" bestFit="1" customWidth="1"/>
    <col min="14348" max="14348" width="13.28515625" style="4" customWidth="1"/>
    <col min="14349" max="14349" width="10" style="4" bestFit="1" customWidth="1"/>
    <col min="14350" max="14350" width="13.28515625" style="4" bestFit="1" customWidth="1"/>
    <col min="14351" max="14351" width="13.28515625" style="4" customWidth="1"/>
    <col min="14352" max="14352" width="9.140625" style="4"/>
    <col min="14353" max="14353" width="11" style="4" customWidth="1"/>
    <col min="14354" max="14354" width="12.140625" style="4" bestFit="1" customWidth="1"/>
    <col min="14355" max="14355" width="10.7109375" style="4" bestFit="1" customWidth="1"/>
    <col min="14356" max="14356" width="9.28515625" style="4" bestFit="1" customWidth="1"/>
    <col min="14357" max="14357" width="10.140625" style="4" bestFit="1" customWidth="1"/>
    <col min="14358" max="14588" width="9.140625" style="4"/>
    <col min="14589" max="14589" width="28.85546875" style="4" bestFit="1" customWidth="1"/>
    <col min="14590" max="14594" width="14.42578125" style="4" customWidth="1"/>
    <col min="14595" max="14595" width="2.85546875" style="4" customWidth="1"/>
    <col min="14596" max="14596" width="10.7109375" style="4" bestFit="1" customWidth="1"/>
    <col min="14597" max="14597" width="11.85546875" style="4" bestFit="1" customWidth="1"/>
    <col min="14598" max="14598" width="13.28515625" style="4" bestFit="1" customWidth="1"/>
    <col min="14599" max="14599" width="10.42578125" style="4" customWidth="1"/>
    <col min="14600" max="14600" width="14.7109375" style="4" bestFit="1" customWidth="1"/>
    <col min="14601" max="14601" width="11.42578125" style="4" customWidth="1"/>
    <col min="14602" max="14602" width="9.85546875" style="4" bestFit="1" customWidth="1"/>
    <col min="14603" max="14603" width="13.28515625" style="4" bestFit="1" customWidth="1"/>
    <col min="14604" max="14604" width="13.28515625" style="4" customWidth="1"/>
    <col min="14605" max="14605" width="10" style="4" bestFit="1" customWidth="1"/>
    <col min="14606" max="14606" width="13.28515625" style="4" bestFit="1" customWidth="1"/>
    <col min="14607" max="14607" width="13.28515625" style="4" customWidth="1"/>
    <col min="14608" max="14608" width="9.140625" style="4"/>
    <col min="14609" max="14609" width="11" style="4" customWidth="1"/>
    <col min="14610" max="14610" width="12.140625" style="4" bestFit="1" customWidth="1"/>
    <col min="14611" max="14611" width="10.7109375" style="4" bestFit="1" customWidth="1"/>
    <col min="14612" max="14612" width="9.28515625" style="4" bestFit="1" customWidth="1"/>
    <col min="14613" max="14613" width="10.140625" style="4" bestFit="1" customWidth="1"/>
    <col min="14614" max="14844" width="9.140625" style="4"/>
    <col min="14845" max="14845" width="28.85546875" style="4" bestFit="1" customWidth="1"/>
    <col min="14846" max="14850" width="14.42578125" style="4" customWidth="1"/>
    <col min="14851" max="14851" width="2.85546875" style="4" customWidth="1"/>
    <col min="14852" max="14852" width="10.7109375" style="4" bestFit="1" customWidth="1"/>
    <col min="14853" max="14853" width="11.85546875" style="4" bestFit="1" customWidth="1"/>
    <col min="14854" max="14854" width="13.28515625" style="4" bestFit="1" customWidth="1"/>
    <col min="14855" max="14855" width="10.42578125" style="4" customWidth="1"/>
    <col min="14856" max="14856" width="14.7109375" style="4" bestFit="1" customWidth="1"/>
    <col min="14857" max="14857" width="11.42578125" style="4" customWidth="1"/>
    <col min="14858" max="14858" width="9.85546875" style="4" bestFit="1" customWidth="1"/>
    <col min="14859" max="14859" width="13.28515625" style="4" bestFit="1" customWidth="1"/>
    <col min="14860" max="14860" width="13.28515625" style="4" customWidth="1"/>
    <col min="14861" max="14861" width="10" style="4" bestFit="1" customWidth="1"/>
    <col min="14862" max="14862" width="13.28515625" style="4" bestFit="1" customWidth="1"/>
    <col min="14863" max="14863" width="13.28515625" style="4" customWidth="1"/>
    <col min="14864" max="14864" width="9.140625" style="4"/>
    <col min="14865" max="14865" width="11" style="4" customWidth="1"/>
    <col min="14866" max="14866" width="12.140625" style="4" bestFit="1" customWidth="1"/>
    <col min="14867" max="14867" width="10.7109375" style="4" bestFit="1" customWidth="1"/>
    <col min="14868" max="14868" width="9.28515625" style="4" bestFit="1" customWidth="1"/>
    <col min="14869" max="14869" width="10.140625" style="4" bestFit="1" customWidth="1"/>
    <col min="14870" max="15100" width="9.140625" style="4"/>
    <col min="15101" max="15101" width="28.85546875" style="4" bestFit="1" customWidth="1"/>
    <col min="15102" max="15106" width="14.42578125" style="4" customWidth="1"/>
    <col min="15107" max="15107" width="2.85546875" style="4" customWidth="1"/>
    <col min="15108" max="15108" width="10.7109375" style="4" bestFit="1" customWidth="1"/>
    <col min="15109" max="15109" width="11.85546875" style="4" bestFit="1" customWidth="1"/>
    <col min="15110" max="15110" width="13.28515625" style="4" bestFit="1" customWidth="1"/>
    <col min="15111" max="15111" width="10.42578125" style="4" customWidth="1"/>
    <col min="15112" max="15112" width="14.7109375" style="4" bestFit="1" customWidth="1"/>
    <col min="15113" max="15113" width="11.42578125" style="4" customWidth="1"/>
    <col min="15114" max="15114" width="9.85546875" style="4" bestFit="1" customWidth="1"/>
    <col min="15115" max="15115" width="13.28515625" style="4" bestFit="1" customWidth="1"/>
    <col min="15116" max="15116" width="13.28515625" style="4" customWidth="1"/>
    <col min="15117" max="15117" width="10" style="4" bestFit="1" customWidth="1"/>
    <col min="15118" max="15118" width="13.28515625" style="4" bestFit="1" customWidth="1"/>
    <col min="15119" max="15119" width="13.28515625" style="4" customWidth="1"/>
    <col min="15120" max="15120" width="9.140625" style="4"/>
    <col min="15121" max="15121" width="11" style="4" customWidth="1"/>
    <col min="15122" max="15122" width="12.140625" style="4" bestFit="1" customWidth="1"/>
    <col min="15123" max="15123" width="10.7109375" style="4" bestFit="1" customWidth="1"/>
    <col min="15124" max="15124" width="9.28515625" style="4" bestFit="1" customWidth="1"/>
    <col min="15125" max="15125" width="10.140625" style="4" bestFit="1" customWidth="1"/>
    <col min="15126" max="15356" width="9.140625" style="4"/>
    <col min="15357" max="15357" width="28.85546875" style="4" bestFit="1" customWidth="1"/>
    <col min="15358" max="15362" width="14.42578125" style="4" customWidth="1"/>
    <col min="15363" max="15363" width="2.85546875" style="4" customWidth="1"/>
    <col min="15364" max="15364" width="10.7109375" style="4" bestFit="1" customWidth="1"/>
    <col min="15365" max="15365" width="11.85546875" style="4" bestFit="1" customWidth="1"/>
    <col min="15366" max="15366" width="13.28515625" style="4" bestFit="1" customWidth="1"/>
    <col min="15367" max="15367" width="10.42578125" style="4" customWidth="1"/>
    <col min="15368" max="15368" width="14.7109375" style="4" bestFit="1" customWidth="1"/>
    <col min="15369" max="15369" width="11.42578125" style="4" customWidth="1"/>
    <col min="15370" max="15370" width="9.85546875" style="4" bestFit="1" customWidth="1"/>
    <col min="15371" max="15371" width="13.28515625" style="4" bestFit="1" customWidth="1"/>
    <col min="15372" max="15372" width="13.28515625" style="4" customWidth="1"/>
    <col min="15373" max="15373" width="10" style="4" bestFit="1" customWidth="1"/>
    <col min="15374" max="15374" width="13.28515625" style="4" bestFit="1" customWidth="1"/>
    <col min="15375" max="15375" width="13.28515625" style="4" customWidth="1"/>
    <col min="15376" max="15376" width="9.140625" style="4"/>
    <col min="15377" max="15377" width="11" style="4" customWidth="1"/>
    <col min="15378" max="15378" width="12.140625" style="4" bestFit="1" customWidth="1"/>
    <col min="15379" max="15379" width="10.7109375" style="4" bestFit="1" customWidth="1"/>
    <col min="15380" max="15380" width="9.28515625" style="4" bestFit="1" customWidth="1"/>
    <col min="15381" max="15381" width="10.140625" style="4" bestFit="1" customWidth="1"/>
    <col min="15382" max="15612" width="9.140625" style="4"/>
    <col min="15613" max="15613" width="28.85546875" style="4" bestFit="1" customWidth="1"/>
    <col min="15614" max="15618" width="14.42578125" style="4" customWidth="1"/>
    <col min="15619" max="15619" width="2.85546875" style="4" customWidth="1"/>
    <col min="15620" max="15620" width="10.7109375" style="4" bestFit="1" customWidth="1"/>
    <col min="15621" max="15621" width="11.85546875" style="4" bestFit="1" customWidth="1"/>
    <col min="15622" max="15622" width="13.28515625" style="4" bestFit="1" customWidth="1"/>
    <col min="15623" max="15623" width="10.42578125" style="4" customWidth="1"/>
    <col min="15624" max="15624" width="14.7109375" style="4" bestFit="1" customWidth="1"/>
    <col min="15625" max="15625" width="11.42578125" style="4" customWidth="1"/>
    <col min="15626" max="15626" width="9.85546875" style="4" bestFit="1" customWidth="1"/>
    <col min="15627" max="15627" width="13.28515625" style="4" bestFit="1" customWidth="1"/>
    <col min="15628" max="15628" width="13.28515625" style="4" customWidth="1"/>
    <col min="15629" max="15629" width="10" style="4" bestFit="1" customWidth="1"/>
    <col min="15630" max="15630" width="13.28515625" style="4" bestFit="1" customWidth="1"/>
    <col min="15631" max="15631" width="13.28515625" style="4" customWidth="1"/>
    <col min="15632" max="15632" width="9.140625" style="4"/>
    <col min="15633" max="15633" width="11" style="4" customWidth="1"/>
    <col min="15634" max="15634" width="12.140625" style="4" bestFit="1" customWidth="1"/>
    <col min="15635" max="15635" width="10.7109375" style="4" bestFit="1" customWidth="1"/>
    <col min="15636" max="15636" width="9.28515625" style="4" bestFit="1" customWidth="1"/>
    <col min="15637" max="15637" width="10.140625" style="4" bestFit="1" customWidth="1"/>
    <col min="15638" max="15868" width="9.140625" style="4"/>
    <col min="15869" max="15869" width="28.85546875" style="4" bestFit="1" customWidth="1"/>
    <col min="15870" max="15874" width="14.42578125" style="4" customWidth="1"/>
    <col min="15875" max="15875" width="2.85546875" style="4" customWidth="1"/>
    <col min="15876" max="15876" width="10.7109375" style="4" bestFit="1" customWidth="1"/>
    <col min="15877" max="15877" width="11.85546875" style="4" bestFit="1" customWidth="1"/>
    <col min="15878" max="15878" width="13.28515625" style="4" bestFit="1" customWidth="1"/>
    <col min="15879" max="15879" width="10.42578125" style="4" customWidth="1"/>
    <col min="15880" max="15880" width="14.7109375" style="4" bestFit="1" customWidth="1"/>
    <col min="15881" max="15881" width="11.42578125" style="4" customWidth="1"/>
    <col min="15882" max="15882" width="9.85546875" style="4" bestFit="1" customWidth="1"/>
    <col min="15883" max="15883" width="13.28515625" style="4" bestFit="1" customWidth="1"/>
    <col min="15884" max="15884" width="13.28515625" style="4" customWidth="1"/>
    <col min="15885" max="15885" width="10" style="4" bestFit="1" customWidth="1"/>
    <col min="15886" max="15886" width="13.28515625" style="4" bestFit="1" customWidth="1"/>
    <col min="15887" max="15887" width="13.28515625" style="4" customWidth="1"/>
    <col min="15888" max="15888" width="9.140625" style="4"/>
    <col min="15889" max="15889" width="11" style="4" customWidth="1"/>
    <col min="15890" max="15890" width="12.140625" style="4" bestFit="1" customWidth="1"/>
    <col min="15891" max="15891" width="10.7109375" style="4" bestFit="1" customWidth="1"/>
    <col min="15892" max="15892" width="9.28515625" style="4" bestFit="1" customWidth="1"/>
    <col min="15893" max="15893" width="10.140625" style="4" bestFit="1" customWidth="1"/>
    <col min="15894" max="16124" width="9.140625" style="4"/>
    <col min="16125" max="16125" width="28.85546875" style="4" bestFit="1" customWidth="1"/>
    <col min="16126" max="16130" width="14.42578125" style="4" customWidth="1"/>
    <col min="16131" max="16131" width="2.85546875" style="4" customWidth="1"/>
    <col min="16132" max="16132" width="10.7109375" style="4" bestFit="1" customWidth="1"/>
    <col min="16133" max="16133" width="11.85546875" style="4" bestFit="1" customWidth="1"/>
    <col min="16134" max="16134" width="13.28515625" style="4" bestFit="1" customWidth="1"/>
    <col min="16135" max="16135" width="10.42578125" style="4" customWidth="1"/>
    <col min="16136" max="16136" width="14.7109375" style="4" bestFit="1" customWidth="1"/>
    <col min="16137" max="16137" width="11.42578125" style="4" customWidth="1"/>
    <col min="16138" max="16138" width="9.85546875" style="4" bestFit="1" customWidth="1"/>
    <col min="16139" max="16139" width="13.28515625" style="4" bestFit="1" customWidth="1"/>
    <col min="16140" max="16140" width="13.28515625" style="4" customWidth="1"/>
    <col min="16141" max="16141" width="10" style="4" bestFit="1" customWidth="1"/>
    <col min="16142" max="16142" width="13.28515625" style="4" bestFit="1" customWidth="1"/>
    <col min="16143" max="16143" width="13.28515625" style="4" customWidth="1"/>
    <col min="16144" max="16144" width="9.140625" style="4"/>
    <col min="16145" max="16145" width="11" style="4" customWidth="1"/>
    <col min="16146" max="16146" width="12.140625" style="4" bestFit="1" customWidth="1"/>
    <col min="16147" max="16147" width="10.7109375" style="4" bestFit="1" customWidth="1"/>
    <col min="16148" max="16148" width="9.28515625" style="4" bestFit="1" customWidth="1"/>
    <col min="16149" max="16149" width="10.140625" style="4" bestFit="1" customWidth="1"/>
    <col min="16150" max="16384" width="9.140625" style="4"/>
  </cols>
  <sheetData>
    <row r="1" spans="1:12" s="2" customFormat="1" ht="20.25" customHeight="1" x14ac:dyDescent="0.2">
      <c r="A1" s="53" t="s">
        <v>81</v>
      </c>
      <c r="B1" s="53" t="s">
        <v>80</v>
      </c>
      <c r="C1" s="54" t="s">
        <v>159</v>
      </c>
      <c r="D1" s="55" t="s">
        <v>160</v>
      </c>
      <c r="E1" s="56" t="s">
        <v>161</v>
      </c>
      <c r="F1" s="57" t="s">
        <v>162</v>
      </c>
      <c r="G1" s="52"/>
      <c r="H1" s="72" t="s">
        <v>238</v>
      </c>
      <c r="I1" s="72"/>
      <c r="J1" s="1"/>
      <c r="K1" s="1"/>
      <c r="L1" s="1"/>
    </row>
    <row r="2" spans="1:12" s="2" customFormat="1" x14ac:dyDescent="0.2">
      <c r="A2" s="47"/>
      <c r="B2" s="47"/>
      <c r="C2" s="48"/>
      <c r="D2" s="49"/>
      <c r="E2" s="50"/>
      <c r="F2" s="51"/>
      <c r="G2" s="46"/>
      <c r="H2" s="47"/>
      <c r="I2" s="47"/>
      <c r="J2" s="46"/>
      <c r="K2" s="46"/>
      <c r="L2" s="46"/>
    </row>
    <row r="3" spans="1:12" ht="12.75" x14ac:dyDescent="0.2">
      <c r="A3" s="58" t="s">
        <v>103</v>
      </c>
      <c r="B3" s="58" t="s">
        <v>8</v>
      </c>
      <c r="C3" s="59">
        <v>25.553849999999997</v>
      </c>
      <c r="D3" s="60">
        <v>4473750.5</v>
      </c>
      <c r="E3" s="61">
        <f t="shared" ref="E3:E34" si="0">D3*C3</f>
        <v>114321549.21442498</v>
      </c>
      <c r="F3" s="58">
        <f t="shared" ref="F3:F34" si="1">$I$7/(E3*$I$8)</f>
        <v>0.87472572482758204</v>
      </c>
      <c r="H3" s="73" t="s">
        <v>165</v>
      </c>
      <c r="I3" s="73"/>
    </row>
    <row r="4" spans="1:12" ht="12.75" x14ac:dyDescent="0.2">
      <c r="A4" s="58" t="s">
        <v>106</v>
      </c>
      <c r="B4" s="58" t="s">
        <v>10</v>
      </c>
      <c r="C4" s="59">
        <v>35.866900000000001</v>
      </c>
      <c r="D4" s="60">
        <v>2904785.5</v>
      </c>
      <c r="E4" s="61">
        <f t="shared" si="0"/>
        <v>104185651.04995</v>
      </c>
      <c r="F4" s="58">
        <f t="shared" si="1"/>
        <v>0.95982507180433829</v>
      </c>
      <c r="H4" s="73" t="s">
        <v>166</v>
      </c>
      <c r="I4" s="73"/>
      <c r="J4" s="6"/>
      <c r="K4" s="6"/>
      <c r="L4" s="6"/>
    </row>
    <row r="5" spans="1:12" ht="12.75" x14ac:dyDescent="0.2">
      <c r="A5" s="58" t="s">
        <v>105</v>
      </c>
      <c r="B5" s="58" t="s">
        <v>9</v>
      </c>
      <c r="C5" s="59">
        <v>16.483750000000001</v>
      </c>
      <c r="D5" s="60">
        <v>5390087.5</v>
      </c>
      <c r="E5" s="61">
        <f t="shared" si="0"/>
        <v>88848854.828125</v>
      </c>
      <c r="F5" s="58">
        <f t="shared" si="1"/>
        <v>1.1255069093850056</v>
      </c>
      <c r="G5" s="40"/>
      <c r="H5" s="66" t="s">
        <v>167</v>
      </c>
      <c r="I5" s="64">
        <v>1000000000</v>
      </c>
    </row>
    <row r="6" spans="1:12" s="10" customFormat="1" ht="12.75" x14ac:dyDescent="0.2">
      <c r="A6" s="58" t="s">
        <v>129</v>
      </c>
      <c r="B6" s="58" t="s">
        <v>21</v>
      </c>
      <c r="C6" s="59">
        <v>31.023099999999999</v>
      </c>
      <c r="D6" s="60">
        <v>1996550</v>
      </c>
      <c r="E6" s="61">
        <f t="shared" si="0"/>
        <v>61939170.305</v>
      </c>
      <c r="F6" s="58">
        <f t="shared" si="1"/>
        <v>1.6144872381657904</v>
      </c>
      <c r="G6" s="3"/>
      <c r="H6" s="67" t="s">
        <v>168</v>
      </c>
      <c r="I6" s="65">
        <v>0.01</v>
      </c>
      <c r="J6" s="6"/>
      <c r="K6" s="6"/>
      <c r="L6" s="6"/>
    </row>
    <row r="7" spans="1:12" ht="12.75" x14ac:dyDescent="0.2">
      <c r="A7" s="58" t="s">
        <v>122</v>
      </c>
      <c r="B7" s="58" t="s">
        <v>36</v>
      </c>
      <c r="C7" s="59">
        <v>32.64255</v>
      </c>
      <c r="D7" s="60">
        <v>1625567</v>
      </c>
      <c r="E7" s="61">
        <f t="shared" si="0"/>
        <v>53062652.075850002</v>
      </c>
      <c r="F7" s="58">
        <f t="shared" si="1"/>
        <v>1.8845646813328472</v>
      </c>
      <c r="H7" s="66" t="s">
        <v>169</v>
      </c>
      <c r="I7" s="68">
        <f>I5*I6</f>
        <v>10000000</v>
      </c>
      <c r="J7" s="6"/>
      <c r="K7" s="6"/>
      <c r="L7" s="6"/>
    </row>
    <row r="8" spans="1:12" ht="12.75" x14ac:dyDescent="0.2">
      <c r="A8" s="58" t="s">
        <v>158</v>
      </c>
      <c r="B8" s="58" t="s">
        <v>30</v>
      </c>
      <c r="C8" s="59">
        <v>36.039450000000002</v>
      </c>
      <c r="D8" s="60">
        <v>1258421</v>
      </c>
      <c r="E8" s="61">
        <f t="shared" si="0"/>
        <v>45352800.708450004</v>
      </c>
      <c r="F8" s="58">
        <f t="shared" si="1"/>
        <v>2.2049354932421688</v>
      </c>
      <c r="H8" s="67" t="s">
        <v>170</v>
      </c>
      <c r="I8" s="65">
        <v>0.1</v>
      </c>
    </row>
    <row r="9" spans="1:12" s="10" customFormat="1" ht="12" x14ac:dyDescent="0.2">
      <c r="A9" s="58" t="s">
        <v>121</v>
      </c>
      <c r="B9" s="62" t="s">
        <v>16</v>
      </c>
      <c r="C9" s="59">
        <v>67.863050000000001</v>
      </c>
      <c r="D9" s="60">
        <v>630304</v>
      </c>
      <c r="E9" s="61">
        <f t="shared" si="0"/>
        <v>42774351.867200002</v>
      </c>
      <c r="F9" s="58">
        <f t="shared" si="1"/>
        <v>2.3378495672001391</v>
      </c>
      <c r="G9" s="40"/>
      <c r="H9" s="12"/>
      <c r="I9" s="8"/>
      <c r="J9" s="6"/>
      <c r="K9" s="6"/>
      <c r="L9" s="6"/>
    </row>
    <row r="10" spans="1:12" ht="12" x14ac:dyDescent="0.2">
      <c r="A10" s="58" t="s">
        <v>141</v>
      </c>
      <c r="B10" s="58" t="s">
        <v>24</v>
      </c>
      <c r="C10" s="59">
        <v>26.263500000000001</v>
      </c>
      <c r="D10" s="60">
        <v>1560141.5</v>
      </c>
      <c r="E10" s="61">
        <f t="shared" si="0"/>
        <v>40974776.285250001</v>
      </c>
      <c r="F10" s="58">
        <f t="shared" si="1"/>
        <v>2.4405258323764847</v>
      </c>
      <c r="H10" s="69" t="s">
        <v>231</v>
      </c>
      <c r="I10" s="13"/>
    </row>
    <row r="11" spans="1:12" ht="12" x14ac:dyDescent="0.2">
      <c r="A11" s="58" t="s">
        <v>89</v>
      </c>
      <c r="B11" s="58" t="s">
        <v>3</v>
      </c>
      <c r="C11" s="59">
        <v>64.501099999999994</v>
      </c>
      <c r="D11" s="60">
        <v>629583.5</v>
      </c>
      <c r="E11" s="61">
        <f t="shared" si="0"/>
        <v>40608828.291849993</v>
      </c>
      <c r="F11" s="58">
        <f t="shared" si="1"/>
        <v>2.4625187233010988</v>
      </c>
      <c r="H11" s="8"/>
      <c r="I11" s="8"/>
    </row>
    <row r="12" spans="1:12" s="10" customFormat="1" ht="12" x14ac:dyDescent="0.2">
      <c r="A12" s="58" t="s">
        <v>222</v>
      </c>
      <c r="B12" s="58" t="s">
        <v>217</v>
      </c>
      <c r="C12" s="59">
        <v>33.7622</v>
      </c>
      <c r="D12" s="60">
        <v>906161</v>
      </c>
      <c r="E12" s="61">
        <f t="shared" si="0"/>
        <v>30593988.9142</v>
      </c>
      <c r="F12" s="58">
        <f t="shared" si="1"/>
        <v>3.2686159454540968</v>
      </c>
      <c r="G12" s="3"/>
      <c r="H12" s="8"/>
      <c r="I12" s="14"/>
      <c r="J12" s="6"/>
      <c r="K12" s="6"/>
      <c r="L12" s="6"/>
    </row>
    <row r="13" spans="1:12" ht="12" x14ac:dyDescent="0.2">
      <c r="A13" s="58" t="s">
        <v>100</v>
      </c>
      <c r="B13" s="58" t="s">
        <v>7</v>
      </c>
      <c r="C13" s="59">
        <v>23.823900000000002</v>
      </c>
      <c r="D13" s="60">
        <v>1070613</v>
      </c>
      <c r="E13" s="61">
        <f t="shared" si="0"/>
        <v>25506177.050700001</v>
      </c>
      <c r="F13" s="58">
        <f t="shared" si="1"/>
        <v>3.9206189073817144</v>
      </c>
      <c r="H13" s="16"/>
      <c r="I13" s="17"/>
    </row>
    <row r="14" spans="1:12" s="10" customFormat="1" ht="12" x14ac:dyDescent="0.2">
      <c r="A14" s="58" t="s">
        <v>128</v>
      </c>
      <c r="B14" s="58" t="s">
        <v>20</v>
      </c>
      <c r="C14" s="59">
        <v>40.461500000000001</v>
      </c>
      <c r="D14" s="60">
        <v>501152</v>
      </c>
      <c r="E14" s="61">
        <f t="shared" si="0"/>
        <v>20277361.648000002</v>
      </c>
      <c r="F14" s="58">
        <f t="shared" si="1"/>
        <v>4.9316080531543509</v>
      </c>
      <c r="G14" s="3"/>
      <c r="H14" s="19"/>
      <c r="I14" s="20"/>
      <c r="J14" s="6"/>
      <c r="K14" s="6"/>
      <c r="L14" s="6"/>
    </row>
    <row r="15" spans="1:12" ht="12" x14ac:dyDescent="0.2">
      <c r="A15" s="58" t="s">
        <v>134</v>
      </c>
      <c r="B15" s="58" t="s">
        <v>22</v>
      </c>
      <c r="C15" s="59">
        <v>42.848700000000001</v>
      </c>
      <c r="D15" s="60">
        <v>465348</v>
      </c>
      <c r="E15" s="61">
        <f t="shared" si="0"/>
        <v>19939556.847600002</v>
      </c>
      <c r="F15" s="58">
        <f t="shared" si="1"/>
        <v>5.0151565937151892</v>
      </c>
      <c r="H15" s="5"/>
      <c r="I15" s="21"/>
    </row>
    <row r="16" spans="1:12" ht="12" x14ac:dyDescent="0.2">
      <c r="A16" s="58" t="s">
        <v>196</v>
      </c>
      <c r="B16" s="58" t="s">
        <v>197</v>
      </c>
      <c r="C16" s="59">
        <v>26.156500000000001</v>
      </c>
      <c r="D16" s="60">
        <v>723825</v>
      </c>
      <c r="E16" s="61">
        <f t="shared" si="0"/>
        <v>18932728.612500001</v>
      </c>
      <c r="F16" s="58">
        <f t="shared" si="1"/>
        <v>5.2818588406732223</v>
      </c>
      <c r="H16" s="19"/>
      <c r="I16" s="45"/>
      <c r="J16" s="6"/>
      <c r="K16" s="6"/>
      <c r="L16" s="6"/>
    </row>
    <row r="17" spans="1:12" ht="12" x14ac:dyDescent="0.2">
      <c r="A17" s="58" t="s">
        <v>104</v>
      </c>
      <c r="B17" s="58" t="s">
        <v>34</v>
      </c>
      <c r="C17" s="59">
        <v>73.898949999999999</v>
      </c>
      <c r="D17" s="60">
        <v>255571</v>
      </c>
      <c r="E17" s="61">
        <f t="shared" si="0"/>
        <v>18886428.550450001</v>
      </c>
      <c r="F17" s="58">
        <f t="shared" si="1"/>
        <v>5.294807312715422</v>
      </c>
    </row>
    <row r="18" spans="1:12" ht="12" x14ac:dyDescent="0.2">
      <c r="A18" s="58" t="s">
        <v>145</v>
      </c>
      <c r="B18" s="58" t="s">
        <v>32</v>
      </c>
      <c r="C18" s="59">
        <v>46.277850000000001</v>
      </c>
      <c r="D18" s="60">
        <v>368147.5</v>
      </c>
      <c r="E18" s="61">
        <f t="shared" si="0"/>
        <v>17037074.782875001</v>
      </c>
      <c r="F18" s="58">
        <f t="shared" si="1"/>
        <v>5.8695522133010805</v>
      </c>
    </row>
    <row r="19" spans="1:12" s="10" customFormat="1" ht="12" x14ac:dyDescent="0.2">
      <c r="A19" s="58" t="s">
        <v>182</v>
      </c>
      <c r="B19" s="58" t="s">
        <v>183</v>
      </c>
      <c r="C19" s="59">
        <v>17.069949999999999</v>
      </c>
      <c r="D19" s="60">
        <v>989745.5</v>
      </c>
      <c r="E19" s="61">
        <f t="shared" si="0"/>
        <v>16894906.197724998</v>
      </c>
      <c r="F19" s="58">
        <f t="shared" si="1"/>
        <v>5.9189437827991966</v>
      </c>
      <c r="G19" s="3"/>
      <c r="H19" s="3"/>
      <c r="I19" s="6"/>
      <c r="J19" s="6"/>
      <c r="K19" s="6"/>
      <c r="L19" s="6"/>
    </row>
    <row r="20" spans="1:12" ht="12" x14ac:dyDescent="0.2">
      <c r="A20" s="58" t="s">
        <v>131</v>
      </c>
      <c r="B20" s="58" t="s">
        <v>38</v>
      </c>
      <c r="C20" s="59">
        <v>44.770049999999998</v>
      </c>
      <c r="D20" s="60">
        <v>352490</v>
      </c>
      <c r="E20" s="61">
        <f t="shared" si="0"/>
        <v>15780994.9245</v>
      </c>
      <c r="F20" s="58">
        <f t="shared" si="1"/>
        <v>6.3367360852990302</v>
      </c>
    </row>
    <row r="21" spans="1:12" ht="12" x14ac:dyDescent="0.2">
      <c r="A21" s="58" t="s">
        <v>193</v>
      </c>
      <c r="B21" s="58" t="s">
        <v>194</v>
      </c>
      <c r="C21" s="59">
        <v>26.888399999999997</v>
      </c>
      <c r="D21" s="60">
        <v>532449.5</v>
      </c>
      <c r="E21" s="61">
        <f t="shared" si="0"/>
        <v>14316715.135799998</v>
      </c>
      <c r="F21" s="58">
        <f t="shared" si="1"/>
        <v>6.9848424761866381</v>
      </c>
      <c r="J21" s="43"/>
    </row>
    <row r="22" spans="1:12" s="10" customFormat="1" ht="12" x14ac:dyDescent="0.2">
      <c r="A22" s="58" t="s">
        <v>154</v>
      </c>
      <c r="B22" s="58" t="s">
        <v>29</v>
      </c>
      <c r="C22" s="59">
        <v>56.712400000000002</v>
      </c>
      <c r="D22" s="60">
        <v>237349</v>
      </c>
      <c r="E22" s="61">
        <f t="shared" si="0"/>
        <v>13460631.4276</v>
      </c>
      <c r="F22" s="58">
        <f t="shared" si="1"/>
        <v>7.4290719969464138</v>
      </c>
      <c r="G22" s="3"/>
      <c r="H22" s="3"/>
      <c r="I22" s="42"/>
      <c r="J22" s="44"/>
      <c r="K22" s="44"/>
      <c r="L22" s="6"/>
    </row>
    <row r="23" spans="1:12" ht="12" x14ac:dyDescent="0.2">
      <c r="A23" s="58" t="s">
        <v>125</v>
      </c>
      <c r="B23" s="58" t="s">
        <v>18</v>
      </c>
      <c r="C23" s="59">
        <v>46.926850000000002</v>
      </c>
      <c r="D23" s="60">
        <v>277439.5</v>
      </c>
      <c r="E23" s="61">
        <f t="shared" si="0"/>
        <v>13019361.800575001</v>
      </c>
      <c r="F23" s="58">
        <f t="shared" si="1"/>
        <v>7.6808680434384637</v>
      </c>
      <c r="J23" s="41"/>
    </row>
    <row r="24" spans="1:12" s="10" customFormat="1" ht="12" x14ac:dyDescent="0.2">
      <c r="A24" s="58" t="s">
        <v>110</v>
      </c>
      <c r="B24" s="58" t="s">
        <v>13</v>
      </c>
      <c r="C24" s="59">
        <v>34.195349999999998</v>
      </c>
      <c r="D24" s="60">
        <v>368756</v>
      </c>
      <c r="E24" s="61">
        <f t="shared" si="0"/>
        <v>12609740.484599998</v>
      </c>
      <c r="F24" s="58">
        <f t="shared" si="1"/>
        <v>7.9303773239526869</v>
      </c>
      <c r="G24" s="3"/>
      <c r="H24" s="3"/>
      <c r="I24" s="6"/>
      <c r="J24" s="6"/>
      <c r="K24" s="6"/>
      <c r="L24" s="6"/>
    </row>
    <row r="25" spans="1:12" ht="12" x14ac:dyDescent="0.2">
      <c r="A25" s="58" t="s">
        <v>113</v>
      </c>
      <c r="B25" s="58" t="s">
        <v>59</v>
      </c>
      <c r="C25" s="59">
        <v>16.536999999999999</v>
      </c>
      <c r="D25" s="60">
        <v>674572.5</v>
      </c>
      <c r="E25" s="61">
        <f t="shared" si="0"/>
        <v>11155405.432499999</v>
      </c>
      <c r="F25" s="58">
        <f t="shared" si="1"/>
        <v>8.9642640606016375</v>
      </c>
    </row>
    <row r="26" spans="1:12" s="5" customFormat="1" ht="12" x14ac:dyDescent="0.2">
      <c r="A26" s="58" t="s">
        <v>186</v>
      </c>
      <c r="B26" s="58" t="s">
        <v>39</v>
      </c>
      <c r="C26" s="59">
        <v>17.010999999999999</v>
      </c>
      <c r="D26" s="60">
        <v>636797.5</v>
      </c>
      <c r="E26" s="61">
        <f t="shared" si="0"/>
        <v>10832562.272499999</v>
      </c>
      <c r="F26" s="58">
        <f t="shared" si="1"/>
        <v>9.2314262761142132</v>
      </c>
      <c r="G26" s="3"/>
      <c r="H26" s="3"/>
      <c r="I26" s="22"/>
      <c r="J26" s="22"/>
      <c r="K26" s="22"/>
      <c r="L26" s="22"/>
    </row>
    <row r="27" spans="1:12" ht="12" x14ac:dyDescent="0.2">
      <c r="A27" s="58" t="s">
        <v>99</v>
      </c>
      <c r="B27" s="58" t="s">
        <v>6</v>
      </c>
      <c r="C27" s="59">
        <v>33.801050000000004</v>
      </c>
      <c r="D27" s="60">
        <v>318002.5</v>
      </c>
      <c r="E27" s="61">
        <f t="shared" si="0"/>
        <v>10748818.402625002</v>
      </c>
      <c r="F27" s="58">
        <f t="shared" si="1"/>
        <v>9.3033481685371751</v>
      </c>
    </row>
    <row r="28" spans="1:12" s="10" customFormat="1" ht="12" x14ac:dyDescent="0.2">
      <c r="A28" s="58" t="s">
        <v>163</v>
      </c>
      <c r="B28" s="58" t="s">
        <v>164</v>
      </c>
      <c r="C28" s="59">
        <v>28.971550000000001</v>
      </c>
      <c r="D28" s="60">
        <v>362317</v>
      </c>
      <c r="E28" s="61">
        <f t="shared" si="0"/>
        <v>10496885.081350001</v>
      </c>
      <c r="F28" s="58">
        <f t="shared" si="1"/>
        <v>9.526635685254071</v>
      </c>
      <c r="G28" s="3"/>
      <c r="H28" s="3"/>
      <c r="I28" s="6"/>
      <c r="J28" s="6"/>
      <c r="K28" s="6"/>
      <c r="L28" s="6"/>
    </row>
    <row r="29" spans="1:12" s="10" customFormat="1" ht="12" x14ac:dyDescent="0.2">
      <c r="A29" s="58" t="s">
        <v>143</v>
      </c>
      <c r="B29" s="58" t="s">
        <v>70</v>
      </c>
      <c r="C29" s="59">
        <v>46.677</v>
      </c>
      <c r="D29" s="60">
        <v>208825.5</v>
      </c>
      <c r="E29" s="61">
        <f t="shared" si="0"/>
        <v>9747347.863499999</v>
      </c>
      <c r="F29" s="58">
        <f t="shared" si="1"/>
        <v>10.259200902684599</v>
      </c>
      <c r="G29" s="3"/>
      <c r="H29" s="3"/>
      <c r="I29" s="6"/>
      <c r="J29" s="6"/>
      <c r="K29" s="6"/>
      <c r="L29" s="6"/>
    </row>
    <row r="30" spans="1:12" ht="12" x14ac:dyDescent="0.2">
      <c r="A30" s="58" t="s">
        <v>90</v>
      </c>
      <c r="B30" s="58" t="s">
        <v>4</v>
      </c>
      <c r="C30" s="59">
        <v>16.868400000000001</v>
      </c>
      <c r="D30" s="60">
        <v>510950.5</v>
      </c>
      <c r="E30" s="61">
        <f t="shared" si="0"/>
        <v>8618917.4142000005</v>
      </c>
      <c r="F30" s="58">
        <f t="shared" si="1"/>
        <v>11.602385217805443</v>
      </c>
    </row>
    <row r="31" spans="1:12" ht="12" x14ac:dyDescent="0.2">
      <c r="A31" s="58" t="s">
        <v>87</v>
      </c>
      <c r="B31" s="58" t="s">
        <v>2</v>
      </c>
      <c r="C31" s="59">
        <v>23.661900000000003</v>
      </c>
      <c r="D31" s="60">
        <v>362433</v>
      </c>
      <c r="E31" s="61">
        <f t="shared" si="0"/>
        <v>8575853.4027000014</v>
      </c>
      <c r="F31" s="58">
        <f t="shared" si="1"/>
        <v>11.660647087147762</v>
      </c>
    </row>
    <row r="32" spans="1:12" ht="12" x14ac:dyDescent="0.2">
      <c r="A32" s="58" t="s">
        <v>85</v>
      </c>
      <c r="B32" s="58" t="s">
        <v>1</v>
      </c>
      <c r="C32" s="59">
        <v>46.31635</v>
      </c>
      <c r="D32" s="60">
        <v>181676.5</v>
      </c>
      <c r="E32" s="61">
        <f t="shared" si="0"/>
        <v>8414592.3607749995</v>
      </c>
      <c r="F32" s="58">
        <f t="shared" si="1"/>
        <v>11.884116985411495</v>
      </c>
    </row>
    <row r="33" spans="1:12" s="10" customFormat="1" ht="12" x14ac:dyDescent="0.2">
      <c r="A33" s="58" t="s">
        <v>142</v>
      </c>
      <c r="B33" s="58" t="s">
        <v>25</v>
      </c>
      <c r="C33" s="59">
        <v>53.20955</v>
      </c>
      <c r="D33" s="60">
        <v>155551.5</v>
      </c>
      <c r="E33" s="61">
        <f t="shared" si="0"/>
        <v>8276825.3168249996</v>
      </c>
      <c r="F33" s="58">
        <f t="shared" si="1"/>
        <v>12.081927088242587</v>
      </c>
      <c r="G33" s="3"/>
      <c r="H33" s="3"/>
      <c r="I33" s="6"/>
      <c r="J33" s="6"/>
      <c r="K33" s="6"/>
      <c r="L33" s="6"/>
    </row>
    <row r="34" spans="1:12" s="10" customFormat="1" ht="12" x14ac:dyDescent="0.2">
      <c r="A34" s="58" t="s">
        <v>184</v>
      </c>
      <c r="B34" s="58" t="s">
        <v>185</v>
      </c>
      <c r="C34" s="59">
        <v>24.758800000000001</v>
      </c>
      <c r="D34" s="60">
        <v>313513</v>
      </c>
      <c r="E34" s="61">
        <f t="shared" si="0"/>
        <v>7762205.6644000001</v>
      </c>
      <c r="F34" s="58">
        <f t="shared" si="1"/>
        <v>12.882936155458044</v>
      </c>
      <c r="G34" s="3"/>
      <c r="H34" s="3"/>
      <c r="I34" s="22"/>
      <c r="J34" s="22"/>
      <c r="K34" s="22"/>
      <c r="L34" s="22"/>
    </row>
    <row r="35" spans="1:12" s="10" customFormat="1" ht="12" x14ac:dyDescent="0.2">
      <c r="A35" s="58" t="s">
        <v>221</v>
      </c>
      <c r="B35" s="58" t="s">
        <v>216</v>
      </c>
      <c r="C35" s="59">
        <v>16.482600000000001</v>
      </c>
      <c r="D35" s="60">
        <v>453986</v>
      </c>
      <c r="E35" s="61">
        <f t="shared" ref="E35:E66" si="2">D35*C35</f>
        <v>7482869.643600001</v>
      </c>
      <c r="F35" s="58">
        <f t="shared" ref="F35:F66" si="3">$I$7/(E35*$I$8)</f>
        <v>13.363857017812501</v>
      </c>
      <c r="G35" s="3"/>
      <c r="H35" s="3"/>
      <c r="I35" s="22"/>
      <c r="J35" s="22"/>
      <c r="K35" s="22"/>
      <c r="L35" s="22"/>
    </row>
    <row r="36" spans="1:12" ht="12" x14ac:dyDescent="0.2">
      <c r="A36" s="58" t="s">
        <v>155</v>
      </c>
      <c r="B36" s="58" t="s">
        <v>77</v>
      </c>
      <c r="C36" s="59">
        <v>43.071950000000001</v>
      </c>
      <c r="D36" s="60">
        <v>165507.5</v>
      </c>
      <c r="E36" s="61">
        <f t="shared" si="2"/>
        <v>7128730.7646249998</v>
      </c>
      <c r="F36" s="58">
        <f t="shared" si="3"/>
        <v>14.027742567615457</v>
      </c>
    </row>
    <row r="37" spans="1:12" ht="12" x14ac:dyDescent="0.2">
      <c r="A37" s="58" t="s">
        <v>123</v>
      </c>
      <c r="B37" s="58" t="s">
        <v>37</v>
      </c>
      <c r="C37" s="59">
        <v>18.204000000000001</v>
      </c>
      <c r="D37" s="60">
        <v>388588.5</v>
      </c>
      <c r="E37" s="61">
        <f t="shared" si="2"/>
        <v>7073865.0540000005</v>
      </c>
      <c r="F37" s="58">
        <f t="shared" si="3"/>
        <v>14.136543351707537</v>
      </c>
      <c r="I37" s="6"/>
      <c r="J37" s="6"/>
      <c r="K37" s="6"/>
      <c r="L37" s="6"/>
    </row>
    <row r="38" spans="1:12" ht="12" x14ac:dyDescent="0.2">
      <c r="A38" s="58" t="s">
        <v>139</v>
      </c>
      <c r="B38" s="58" t="s">
        <v>68</v>
      </c>
      <c r="C38" s="59">
        <v>18.7227</v>
      </c>
      <c r="D38" s="60">
        <v>377335</v>
      </c>
      <c r="E38" s="61">
        <f t="shared" si="2"/>
        <v>7064730.0044999998</v>
      </c>
      <c r="F38" s="58">
        <f t="shared" si="3"/>
        <v>14.154822609824196</v>
      </c>
    </row>
    <row r="39" spans="1:12" ht="12" x14ac:dyDescent="0.2">
      <c r="A39" s="58" t="s">
        <v>137</v>
      </c>
      <c r="B39" s="58" t="s">
        <v>23</v>
      </c>
      <c r="C39" s="59">
        <v>30.3428</v>
      </c>
      <c r="D39" s="60">
        <v>230094</v>
      </c>
      <c r="E39" s="61">
        <f t="shared" si="2"/>
        <v>6981696.2231999999</v>
      </c>
      <c r="F39" s="58">
        <f t="shared" si="3"/>
        <v>14.323166864193048</v>
      </c>
    </row>
    <row r="40" spans="1:12" ht="12" x14ac:dyDescent="0.2">
      <c r="A40" s="58" t="s">
        <v>151</v>
      </c>
      <c r="B40" s="58" t="s">
        <v>75</v>
      </c>
      <c r="C40" s="59">
        <v>40.430700000000002</v>
      </c>
      <c r="D40" s="60">
        <v>163519</v>
      </c>
      <c r="E40" s="61">
        <f t="shared" si="2"/>
        <v>6611187.6332999999</v>
      </c>
      <c r="F40" s="58">
        <f t="shared" si="3"/>
        <v>15.125875341414961</v>
      </c>
    </row>
    <row r="41" spans="1:12" ht="12" x14ac:dyDescent="0.2">
      <c r="A41" s="58" t="s">
        <v>220</v>
      </c>
      <c r="B41" s="58" t="s">
        <v>215</v>
      </c>
      <c r="C41" s="59">
        <v>23.809849999999997</v>
      </c>
      <c r="D41" s="60">
        <v>248339</v>
      </c>
      <c r="E41" s="61">
        <f t="shared" si="2"/>
        <v>5912914.3391499994</v>
      </c>
      <c r="F41" s="58">
        <f t="shared" si="3"/>
        <v>16.912134061860151</v>
      </c>
      <c r="I41" s="6"/>
      <c r="J41" s="6"/>
      <c r="K41" s="6"/>
      <c r="L41" s="6"/>
    </row>
    <row r="42" spans="1:12" s="10" customFormat="1" ht="12" x14ac:dyDescent="0.2">
      <c r="A42" s="58" t="s">
        <v>91</v>
      </c>
      <c r="B42" s="58" t="s">
        <v>47</v>
      </c>
      <c r="C42" s="59">
        <v>20.645350000000001</v>
      </c>
      <c r="D42" s="60">
        <v>248948</v>
      </c>
      <c r="E42" s="61">
        <f t="shared" si="2"/>
        <v>5139618.5918000005</v>
      </c>
      <c r="F42" s="58">
        <f t="shared" si="3"/>
        <v>19.456696681645774</v>
      </c>
      <c r="G42" s="3"/>
      <c r="H42" s="3"/>
      <c r="I42" s="6"/>
      <c r="J42" s="6"/>
      <c r="K42" s="6"/>
      <c r="L42" s="6"/>
    </row>
    <row r="43" spans="1:12" s="10" customFormat="1" ht="12" x14ac:dyDescent="0.2">
      <c r="A43" s="58" t="s">
        <v>108</v>
      </c>
      <c r="B43" s="58" t="s">
        <v>12</v>
      </c>
      <c r="C43" s="59">
        <v>7.9758999999999993</v>
      </c>
      <c r="D43" s="60">
        <v>614874.5</v>
      </c>
      <c r="E43" s="61">
        <f t="shared" si="2"/>
        <v>4904177.5245499993</v>
      </c>
      <c r="F43" s="58">
        <f t="shared" si="3"/>
        <v>20.390778983714679</v>
      </c>
      <c r="G43" s="3"/>
      <c r="H43" s="3"/>
      <c r="I43" s="6"/>
      <c r="J43" s="6"/>
      <c r="K43" s="6"/>
      <c r="L43" s="6"/>
    </row>
    <row r="44" spans="1:12" s="10" customFormat="1" ht="12" x14ac:dyDescent="0.2">
      <c r="A44" s="58" t="s">
        <v>112</v>
      </c>
      <c r="B44" s="58" t="s">
        <v>33</v>
      </c>
      <c r="C44" s="59">
        <v>21.0062</v>
      </c>
      <c r="D44" s="60">
        <v>202035.5</v>
      </c>
      <c r="E44" s="61">
        <f t="shared" si="2"/>
        <v>4243998.1200999999</v>
      </c>
      <c r="F44" s="58">
        <f t="shared" si="3"/>
        <v>23.562687157279829</v>
      </c>
      <c r="G44" s="3"/>
      <c r="H44" s="3"/>
      <c r="I44" s="6"/>
      <c r="J44" s="6"/>
      <c r="K44" s="6"/>
      <c r="L44" s="6"/>
    </row>
    <row r="45" spans="1:12" ht="12" x14ac:dyDescent="0.2">
      <c r="A45" s="58" t="s">
        <v>144</v>
      </c>
      <c r="B45" s="58" t="s">
        <v>26</v>
      </c>
      <c r="C45" s="59">
        <v>14.501149999999999</v>
      </c>
      <c r="D45" s="60">
        <v>292419.5</v>
      </c>
      <c r="E45" s="61">
        <f t="shared" si="2"/>
        <v>4240419.0324249994</v>
      </c>
      <c r="F45" s="58">
        <f t="shared" si="3"/>
        <v>23.582575032168993</v>
      </c>
    </row>
    <row r="46" spans="1:12" ht="12" x14ac:dyDescent="0.2">
      <c r="A46" s="58" t="s">
        <v>101</v>
      </c>
      <c r="B46" s="58" t="s">
        <v>54</v>
      </c>
      <c r="C46" s="59">
        <v>11.39935</v>
      </c>
      <c r="D46" s="60">
        <v>354143.5</v>
      </c>
      <c r="E46" s="61">
        <f t="shared" si="2"/>
        <v>4037005.7067249999</v>
      </c>
      <c r="F46" s="58">
        <f t="shared" si="3"/>
        <v>24.770834441332628</v>
      </c>
    </row>
    <row r="47" spans="1:12" ht="12" x14ac:dyDescent="0.2">
      <c r="A47" s="58" t="s">
        <v>204</v>
      </c>
      <c r="B47" s="58" t="s">
        <v>205</v>
      </c>
      <c r="C47" s="59">
        <v>23.65765</v>
      </c>
      <c r="D47" s="60">
        <v>161594.5</v>
      </c>
      <c r="E47" s="61">
        <f t="shared" si="2"/>
        <v>3822946.1229250003</v>
      </c>
      <c r="F47" s="58">
        <f t="shared" si="3"/>
        <v>26.157836596318109</v>
      </c>
    </row>
    <row r="48" spans="1:12" ht="12" x14ac:dyDescent="0.2">
      <c r="A48" s="58" t="s">
        <v>223</v>
      </c>
      <c r="B48" s="58" t="s">
        <v>218</v>
      </c>
      <c r="C48" s="59">
        <v>24.056750000000001</v>
      </c>
      <c r="D48" s="60">
        <v>151359.5</v>
      </c>
      <c r="E48" s="61">
        <f t="shared" si="2"/>
        <v>3641217.6516249999</v>
      </c>
      <c r="F48" s="58">
        <f t="shared" si="3"/>
        <v>27.463340444747121</v>
      </c>
    </row>
    <row r="49" spans="1:24" s="10" customFormat="1" ht="12" x14ac:dyDescent="0.2">
      <c r="A49" s="58" t="s">
        <v>94</v>
      </c>
      <c r="B49" s="58" t="s">
        <v>49</v>
      </c>
      <c r="C49" s="59">
        <v>28.137349999999998</v>
      </c>
      <c r="D49" s="60">
        <v>129018.5</v>
      </c>
      <c r="E49" s="61">
        <f t="shared" si="2"/>
        <v>3630238.6909749997</v>
      </c>
      <c r="F49" s="58">
        <f t="shared" si="3"/>
        <v>27.546398050521098</v>
      </c>
      <c r="G49" s="3"/>
      <c r="H49" s="3"/>
      <c r="I49" s="6"/>
      <c r="J49" s="6"/>
      <c r="K49" s="6"/>
      <c r="L49" s="6"/>
    </row>
    <row r="50" spans="1:24" ht="12" x14ac:dyDescent="0.2">
      <c r="A50" s="58" t="s">
        <v>210</v>
      </c>
      <c r="B50" s="58" t="s">
        <v>211</v>
      </c>
      <c r="C50" s="59">
        <v>12.0236</v>
      </c>
      <c r="D50" s="60">
        <v>294584</v>
      </c>
      <c r="E50" s="61">
        <f t="shared" si="2"/>
        <v>3541960.1823999998</v>
      </c>
      <c r="F50" s="58">
        <f t="shared" si="3"/>
        <v>28.232954310694964</v>
      </c>
    </row>
    <row r="51" spans="1:24" ht="12" x14ac:dyDescent="0.2">
      <c r="A51" s="58" t="s">
        <v>180</v>
      </c>
      <c r="B51" s="58" t="s">
        <v>181</v>
      </c>
      <c r="C51" s="59">
        <v>21.036149999999999</v>
      </c>
      <c r="D51" s="60">
        <v>168243.5</v>
      </c>
      <c r="E51" s="61">
        <f t="shared" si="2"/>
        <v>3539195.5025249999</v>
      </c>
      <c r="F51" s="58">
        <f t="shared" si="3"/>
        <v>28.255008780570641</v>
      </c>
    </row>
    <row r="52" spans="1:24" s="10" customFormat="1" ht="12" x14ac:dyDescent="0.2">
      <c r="A52" s="58" t="s">
        <v>95</v>
      </c>
      <c r="B52" s="58" t="s">
        <v>50</v>
      </c>
      <c r="C52" s="59">
        <v>8.1998999999999995</v>
      </c>
      <c r="D52" s="60">
        <v>430051</v>
      </c>
      <c r="E52" s="61">
        <f t="shared" si="2"/>
        <v>3526375.1949</v>
      </c>
      <c r="F52" s="58">
        <f t="shared" si="3"/>
        <v>28.357731231952975</v>
      </c>
      <c r="G52" s="3"/>
      <c r="H52" s="3"/>
      <c r="J52" s="6"/>
      <c r="K52" s="6"/>
      <c r="L52" s="6"/>
    </row>
    <row r="53" spans="1:24" ht="12" x14ac:dyDescent="0.2">
      <c r="A53" s="58" t="s">
        <v>156</v>
      </c>
      <c r="B53" s="58" t="s">
        <v>78</v>
      </c>
      <c r="C53" s="59">
        <v>20.99605</v>
      </c>
      <c r="D53" s="60">
        <v>164139.5</v>
      </c>
      <c r="E53" s="61">
        <f t="shared" si="2"/>
        <v>3446281.1489750003</v>
      </c>
      <c r="F53" s="58">
        <f t="shared" si="3"/>
        <v>29.016785246828221</v>
      </c>
    </row>
    <row r="54" spans="1:24" s="10" customFormat="1" ht="12" x14ac:dyDescent="0.2">
      <c r="A54" s="58" t="s">
        <v>136</v>
      </c>
      <c r="B54" s="58" t="s">
        <v>66</v>
      </c>
      <c r="C54" s="59">
        <v>22.239750000000001</v>
      </c>
      <c r="D54" s="60">
        <v>154799</v>
      </c>
      <c r="E54" s="61">
        <f t="shared" si="2"/>
        <v>3442691.0602500001</v>
      </c>
      <c r="F54" s="58">
        <f t="shared" si="3"/>
        <v>29.047044376017354</v>
      </c>
      <c r="G54" s="3"/>
      <c r="H54" s="3"/>
      <c r="I54" s="5"/>
      <c r="J54" s="22"/>
      <c r="K54" s="22"/>
      <c r="L54" s="22"/>
      <c r="M54" s="5"/>
      <c r="N54" s="5"/>
      <c r="O54" s="5"/>
      <c r="P54" s="5"/>
      <c r="Q54" s="5"/>
      <c r="R54" s="5"/>
      <c r="S54" s="5"/>
      <c r="T54" s="5"/>
      <c r="U54" s="5"/>
    </row>
    <row r="55" spans="1:24" s="10" customFormat="1" ht="12" x14ac:dyDescent="0.2">
      <c r="A55" s="58" t="s">
        <v>114</v>
      </c>
      <c r="B55" s="58" t="s">
        <v>31</v>
      </c>
      <c r="C55" s="59">
        <v>31.983150000000002</v>
      </c>
      <c r="D55" s="60">
        <v>104356</v>
      </c>
      <c r="E55" s="61">
        <f t="shared" si="2"/>
        <v>3337633.6014</v>
      </c>
      <c r="F55" s="58">
        <f t="shared" si="3"/>
        <v>29.961347452294977</v>
      </c>
      <c r="G55" s="3"/>
      <c r="H55" s="3"/>
      <c r="I55" s="5"/>
      <c r="J55" s="22"/>
      <c r="K55" s="22"/>
      <c r="L55" s="22"/>
      <c r="M55" s="5"/>
      <c r="N55" s="5"/>
      <c r="O55" s="5"/>
      <c r="P55" s="5"/>
      <c r="Q55" s="5"/>
      <c r="R55" s="5"/>
      <c r="S55" s="5"/>
      <c r="T55" s="5"/>
      <c r="U55" s="5"/>
    </row>
    <row r="56" spans="1:24" s="10" customFormat="1" ht="12" x14ac:dyDescent="0.2">
      <c r="A56" s="58" t="s">
        <v>191</v>
      </c>
      <c r="B56" s="58" t="s">
        <v>192</v>
      </c>
      <c r="C56" s="59">
        <v>21.53265</v>
      </c>
      <c r="D56" s="60">
        <v>152085</v>
      </c>
      <c r="E56" s="61">
        <f t="shared" si="2"/>
        <v>3274793.0752500002</v>
      </c>
      <c r="F56" s="58">
        <f t="shared" si="3"/>
        <v>30.536280522813158</v>
      </c>
      <c r="G56" s="3"/>
      <c r="H56" s="3"/>
      <c r="I56" s="5"/>
      <c r="J56" s="22"/>
      <c r="K56" s="22"/>
      <c r="L56" s="22"/>
      <c r="M56" s="5"/>
      <c r="N56" s="5"/>
      <c r="O56" s="5"/>
      <c r="P56" s="5"/>
      <c r="Q56" s="5"/>
      <c r="R56" s="5"/>
      <c r="S56" s="5"/>
      <c r="T56" s="5"/>
      <c r="U56" s="5"/>
    </row>
    <row r="57" spans="1:24" s="10" customFormat="1" ht="12" x14ac:dyDescent="0.2">
      <c r="A57" s="58" t="s">
        <v>120</v>
      </c>
      <c r="B57" s="58" t="s">
        <v>15</v>
      </c>
      <c r="C57" s="59">
        <v>17.604849999999999</v>
      </c>
      <c r="D57" s="60">
        <v>176836</v>
      </c>
      <c r="E57" s="61">
        <f t="shared" si="2"/>
        <v>3113171.2545999996</v>
      </c>
      <c r="F57" s="58">
        <f t="shared" si="3"/>
        <v>32.121586582248156</v>
      </c>
      <c r="G57" s="3"/>
      <c r="H57" s="3"/>
      <c r="I57" s="23"/>
      <c r="J57" s="22"/>
      <c r="K57" s="22"/>
      <c r="L57" s="22"/>
      <c r="M57" s="5"/>
      <c r="N57" s="5"/>
      <c r="O57" s="5"/>
      <c r="P57" s="5"/>
      <c r="Q57" s="5"/>
      <c r="R57" s="5"/>
      <c r="S57" s="5"/>
      <c r="T57" s="5"/>
      <c r="U57" s="5"/>
    </row>
    <row r="58" spans="1:24" ht="12" x14ac:dyDescent="0.2">
      <c r="A58" s="58" t="s">
        <v>84</v>
      </c>
      <c r="B58" s="58" t="s">
        <v>42</v>
      </c>
      <c r="C58" s="59">
        <v>14.16545</v>
      </c>
      <c r="D58" s="60">
        <v>218137</v>
      </c>
      <c r="E58" s="61">
        <f t="shared" si="2"/>
        <v>3090008.7666500001</v>
      </c>
      <c r="F58" s="58">
        <f t="shared" si="3"/>
        <v>32.362367731536864</v>
      </c>
      <c r="I58" s="23"/>
      <c r="J58" s="23"/>
      <c r="K58" s="23"/>
      <c r="L58" s="23"/>
      <c r="M58" s="8"/>
      <c r="N58" s="8"/>
      <c r="O58" s="8"/>
      <c r="P58" s="8"/>
      <c r="Q58" s="8"/>
      <c r="R58" s="8"/>
      <c r="S58" s="8"/>
      <c r="T58" s="8"/>
      <c r="U58" s="8"/>
    </row>
    <row r="59" spans="1:24" ht="12" x14ac:dyDescent="0.2">
      <c r="A59" s="58" t="s">
        <v>147</v>
      </c>
      <c r="B59" s="58" t="s">
        <v>72</v>
      </c>
      <c r="C59" s="59">
        <v>105.84020000000001</v>
      </c>
      <c r="D59" s="60">
        <v>28158</v>
      </c>
      <c r="E59" s="61">
        <f t="shared" si="2"/>
        <v>2980248.3516000002</v>
      </c>
      <c r="F59" s="58">
        <f t="shared" si="3"/>
        <v>33.554250586637586</v>
      </c>
      <c r="I59" s="23"/>
      <c r="J59" s="23"/>
      <c r="K59" s="23"/>
      <c r="L59" s="23"/>
      <c r="M59" s="8"/>
      <c r="N59" s="8"/>
      <c r="O59" s="8"/>
      <c r="P59" s="8"/>
      <c r="Q59" s="8"/>
      <c r="R59" s="8"/>
      <c r="S59" s="8"/>
      <c r="T59" s="8"/>
      <c r="U59" s="8"/>
    </row>
    <row r="60" spans="1:24" ht="12" x14ac:dyDescent="0.2">
      <c r="A60" s="58" t="s">
        <v>237</v>
      </c>
      <c r="B60" s="63" t="s">
        <v>236</v>
      </c>
      <c r="C60" s="59">
        <v>30.41865</v>
      </c>
      <c r="D60" s="60">
        <v>94305</v>
      </c>
      <c r="E60" s="61">
        <f t="shared" si="2"/>
        <v>2868630.7882499998</v>
      </c>
      <c r="F60" s="58">
        <f t="shared" si="3"/>
        <v>34.859836410319197</v>
      </c>
      <c r="I60" s="23"/>
      <c r="J60" s="23"/>
      <c r="K60" s="23"/>
      <c r="L60" s="23"/>
      <c r="M60" s="8"/>
      <c r="N60" s="8"/>
      <c r="O60" s="8"/>
      <c r="P60" s="8"/>
      <c r="Q60" s="8"/>
      <c r="R60" s="8"/>
      <c r="S60" s="8"/>
      <c r="T60" s="8"/>
      <c r="U60" s="8"/>
    </row>
    <row r="61" spans="1:24" ht="12" x14ac:dyDescent="0.2">
      <c r="A61" s="58" t="s">
        <v>82</v>
      </c>
      <c r="B61" s="58" t="s">
        <v>0</v>
      </c>
      <c r="C61" s="59">
        <v>28.452400000000001</v>
      </c>
      <c r="D61" s="60">
        <v>100749.5</v>
      </c>
      <c r="E61" s="61">
        <f t="shared" si="2"/>
        <v>2866565.0737999999</v>
      </c>
      <c r="F61" s="58">
        <f t="shared" si="3"/>
        <v>34.884957231212319</v>
      </c>
      <c r="I61" s="23"/>
      <c r="K61" s="23"/>
      <c r="L61" s="23"/>
      <c r="M61" s="8"/>
      <c r="N61" s="8"/>
      <c r="O61" s="8"/>
      <c r="P61" s="8"/>
      <c r="Q61" s="8"/>
      <c r="R61" s="8"/>
      <c r="S61" s="8"/>
      <c r="T61" s="8"/>
      <c r="U61" s="8"/>
    </row>
    <row r="62" spans="1:24" ht="12" x14ac:dyDescent="0.2">
      <c r="A62" s="58" t="s">
        <v>102</v>
      </c>
      <c r="B62" s="58" t="s">
        <v>55</v>
      </c>
      <c r="C62" s="59">
        <v>15.182549999999999</v>
      </c>
      <c r="D62" s="60">
        <v>181780</v>
      </c>
      <c r="E62" s="61">
        <f t="shared" si="2"/>
        <v>2759883.9389999998</v>
      </c>
      <c r="F62" s="58">
        <f t="shared" si="3"/>
        <v>36.23340771214945</v>
      </c>
      <c r="I62" s="23"/>
      <c r="J62" s="23"/>
      <c r="K62" s="23"/>
      <c r="L62" s="23"/>
      <c r="M62" s="8"/>
      <c r="N62" s="8"/>
      <c r="O62" s="8"/>
      <c r="P62" s="8"/>
      <c r="Q62" s="8"/>
      <c r="R62" s="8"/>
      <c r="S62" s="8"/>
      <c r="T62" s="8"/>
      <c r="U62" s="8"/>
    </row>
    <row r="63" spans="1:24" s="10" customFormat="1" ht="12" x14ac:dyDescent="0.2">
      <c r="A63" s="58" t="s">
        <v>124</v>
      </c>
      <c r="B63" s="58" t="s">
        <v>17</v>
      </c>
      <c r="C63" s="59">
        <v>32.036099999999998</v>
      </c>
      <c r="D63" s="60">
        <v>73378.5</v>
      </c>
      <c r="E63" s="61">
        <f t="shared" si="2"/>
        <v>2350760.9638499999</v>
      </c>
      <c r="F63" s="58">
        <f t="shared" si="3"/>
        <v>42.539416613513623</v>
      </c>
      <c r="G63" s="3"/>
      <c r="H63" s="3"/>
      <c r="I63" s="23"/>
      <c r="J63" s="22"/>
      <c r="K63" s="22"/>
      <c r="L63" s="22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</row>
    <row r="64" spans="1:24" s="10" customFormat="1" ht="12" x14ac:dyDescent="0.2">
      <c r="A64" s="58" t="s">
        <v>234</v>
      </c>
      <c r="B64" s="58" t="s">
        <v>57</v>
      </c>
      <c r="C64" s="59">
        <v>20.579750000000001</v>
      </c>
      <c r="D64" s="60">
        <v>110537</v>
      </c>
      <c r="E64" s="61">
        <f t="shared" si="2"/>
        <v>2274823.8257499998</v>
      </c>
      <c r="F64" s="58">
        <f t="shared" si="3"/>
        <v>43.959448141893105</v>
      </c>
      <c r="G64" s="3"/>
      <c r="H64" s="3"/>
      <c r="I64" s="23"/>
      <c r="J64" s="22"/>
      <c r="K64" s="22"/>
      <c r="L64" s="22"/>
      <c r="M64" s="5"/>
      <c r="N64" s="5"/>
      <c r="O64" s="5"/>
      <c r="P64" s="5"/>
      <c r="Q64" s="5"/>
      <c r="R64" s="24"/>
      <c r="S64" s="5"/>
      <c r="T64" s="5"/>
      <c r="U64" s="7"/>
      <c r="V64" s="25"/>
      <c r="W64" s="5"/>
      <c r="X64" s="5"/>
    </row>
    <row r="65" spans="1:24" ht="12" x14ac:dyDescent="0.2">
      <c r="A65" s="58" t="s">
        <v>148</v>
      </c>
      <c r="B65" s="58" t="s">
        <v>27</v>
      </c>
      <c r="C65" s="59">
        <v>5.6703999999999999</v>
      </c>
      <c r="D65" s="60">
        <v>401173</v>
      </c>
      <c r="E65" s="61">
        <f t="shared" si="2"/>
        <v>2274811.3791999999</v>
      </c>
      <c r="F65" s="58">
        <f t="shared" si="3"/>
        <v>43.959688664458739</v>
      </c>
      <c r="I65" s="23"/>
      <c r="J65" s="23"/>
      <c r="K65" s="23"/>
      <c r="L65" s="23"/>
      <c r="M65" s="8"/>
      <c r="N65" s="8"/>
      <c r="O65" s="8"/>
      <c r="P65" s="8"/>
      <c r="Q65" s="8"/>
      <c r="R65" s="26"/>
      <c r="S65" s="8"/>
      <c r="T65" s="8"/>
      <c r="U65" s="9"/>
      <c r="V65" s="25"/>
      <c r="W65" s="8"/>
      <c r="X65" s="8"/>
    </row>
    <row r="66" spans="1:24" ht="12" x14ac:dyDescent="0.2">
      <c r="A66" s="58" t="s">
        <v>97</v>
      </c>
      <c r="B66" s="58" t="s">
        <v>52</v>
      </c>
      <c r="C66" s="59">
        <v>14.64625</v>
      </c>
      <c r="D66" s="60">
        <v>144284</v>
      </c>
      <c r="E66" s="61">
        <f t="shared" si="2"/>
        <v>2113219.5350000001</v>
      </c>
      <c r="F66" s="58">
        <f t="shared" si="3"/>
        <v>47.321160127359882</v>
      </c>
      <c r="I66" s="23"/>
      <c r="J66" s="23"/>
      <c r="K66" s="23"/>
      <c r="L66" s="23"/>
      <c r="M66" s="8"/>
      <c r="N66" s="8"/>
      <c r="O66" s="8"/>
      <c r="P66" s="8"/>
      <c r="Q66" s="5"/>
      <c r="R66" s="11"/>
      <c r="S66" s="11"/>
      <c r="T66" s="8"/>
      <c r="U66" s="9"/>
      <c r="V66" s="25"/>
      <c r="W66" s="8"/>
      <c r="X66" s="8"/>
    </row>
    <row r="67" spans="1:24" ht="12" x14ac:dyDescent="0.2">
      <c r="A67" s="58" t="s">
        <v>173</v>
      </c>
      <c r="B67" s="58" t="s">
        <v>174</v>
      </c>
      <c r="C67" s="59">
        <v>17.985949999999999</v>
      </c>
      <c r="D67" s="60">
        <v>107381.5</v>
      </c>
      <c r="E67" s="61">
        <f t="shared" ref="E67:E98" si="4">D67*C67</f>
        <v>1931358.2899249999</v>
      </c>
      <c r="F67" s="58">
        <f t="shared" ref="F67:F98" si="5">$I$7/(E67*$I$8)</f>
        <v>51.7770320098832</v>
      </c>
      <c r="I67" s="23"/>
      <c r="J67" s="22"/>
      <c r="K67" s="22"/>
      <c r="L67" s="22"/>
      <c r="M67" s="8"/>
      <c r="N67" s="8"/>
      <c r="O67" s="8"/>
      <c r="P67" s="8"/>
      <c r="Q67" s="8"/>
      <c r="R67" s="8"/>
      <c r="S67" s="8"/>
      <c r="T67" s="8"/>
      <c r="U67" s="9"/>
      <c r="V67" s="25"/>
      <c r="W67" s="8"/>
      <c r="X67" s="8"/>
    </row>
    <row r="68" spans="1:24" ht="12" x14ac:dyDescent="0.2">
      <c r="A68" s="58" t="s">
        <v>93</v>
      </c>
      <c r="B68" s="58" t="s">
        <v>48</v>
      </c>
      <c r="C68" s="59">
        <v>2.9772499999999997</v>
      </c>
      <c r="D68" s="60">
        <v>619732</v>
      </c>
      <c r="E68" s="61">
        <f t="shared" si="4"/>
        <v>1845097.0969999998</v>
      </c>
      <c r="F68" s="58">
        <f t="shared" si="5"/>
        <v>54.197689738167746</v>
      </c>
      <c r="I68" s="23"/>
      <c r="J68" s="23"/>
      <c r="K68" s="23"/>
      <c r="L68" s="23"/>
      <c r="M68" s="8"/>
      <c r="N68" s="8"/>
      <c r="O68" s="8"/>
      <c r="P68" s="8"/>
      <c r="Q68" s="12"/>
      <c r="R68" s="8"/>
      <c r="S68" s="8"/>
      <c r="T68" s="8"/>
      <c r="U68" s="8"/>
      <c r="V68" s="8"/>
      <c r="W68" s="8"/>
      <c r="X68" s="8"/>
    </row>
    <row r="69" spans="1:24" ht="12" x14ac:dyDescent="0.2">
      <c r="A69" s="58" t="s">
        <v>219</v>
      </c>
      <c r="B69" s="58" t="s">
        <v>214</v>
      </c>
      <c r="C69" s="59">
        <v>20.4468</v>
      </c>
      <c r="D69" s="60">
        <v>87350.5</v>
      </c>
      <c r="E69" s="61">
        <f t="shared" si="4"/>
        <v>1786038.2034</v>
      </c>
      <c r="F69" s="58">
        <f t="shared" si="5"/>
        <v>55.989843783651729</v>
      </c>
      <c r="I69" s="23"/>
      <c r="J69" s="23"/>
      <c r="K69" s="23"/>
      <c r="L69" s="23"/>
      <c r="M69" s="8"/>
      <c r="N69" s="8"/>
      <c r="O69" s="8"/>
      <c r="P69" s="8"/>
      <c r="Q69" s="8"/>
      <c r="R69" s="13"/>
      <c r="S69" s="13"/>
      <c r="T69" s="16"/>
      <c r="U69" s="5"/>
      <c r="V69" s="8"/>
      <c r="W69" s="8"/>
      <c r="X69" s="8"/>
    </row>
    <row r="70" spans="1:24" s="10" customFormat="1" ht="12" x14ac:dyDescent="0.2">
      <c r="A70" s="58" t="s">
        <v>227</v>
      </c>
      <c r="B70" s="58" t="s">
        <v>225</v>
      </c>
      <c r="C70" s="59">
        <v>18.3445</v>
      </c>
      <c r="D70" s="60">
        <v>93783</v>
      </c>
      <c r="E70" s="61">
        <f t="shared" si="4"/>
        <v>1720402.2435000001</v>
      </c>
      <c r="F70" s="58">
        <f t="shared" si="5"/>
        <v>58.125941405748918</v>
      </c>
      <c r="G70" s="3"/>
      <c r="H70" s="3"/>
      <c r="I70" s="23"/>
      <c r="J70" s="5"/>
      <c r="K70" s="22"/>
      <c r="L70" s="22"/>
      <c r="M70" s="5"/>
      <c r="N70" s="5"/>
      <c r="O70" s="5"/>
      <c r="P70" s="5"/>
      <c r="Q70" s="8"/>
      <c r="R70" s="8"/>
      <c r="S70" s="8"/>
      <c r="T70" s="5"/>
      <c r="U70" s="5"/>
      <c r="V70" s="5"/>
      <c r="W70" s="5"/>
      <c r="X70" s="5"/>
    </row>
    <row r="71" spans="1:24" ht="12" x14ac:dyDescent="0.2">
      <c r="A71" s="58" t="s">
        <v>133</v>
      </c>
      <c r="B71" s="58" t="s">
        <v>40</v>
      </c>
      <c r="C71" s="59">
        <v>3.3818999999999999</v>
      </c>
      <c r="D71" s="60">
        <v>462015</v>
      </c>
      <c r="E71" s="61">
        <f t="shared" si="4"/>
        <v>1562488.5285</v>
      </c>
      <c r="F71" s="58">
        <f t="shared" si="5"/>
        <v>64.000469876089724</v>
      </c>
      <c r="I71" s="23"/>
      <c r="J71" s="23"/>
      <c r="K71" s="23"/>
      <c r="L71" s="23"/>
      <c r="M71" s="8"/>
      <c r="N71" s="8"/>
      <c r="O71" s="8"/>
      <c r="P71" s="8"/>
      <c r="Q71" s="8"/>
      <c r="R71" s="14"/>
      <c r="S71" s="14"/>
      <c r="T71" s="27"/>
      <c r="U71" s="15"/>
      <c r="V71" s="8"/>
      <c r="W71" s="8"/>
      <c r="X71" s="8"/>
    </row>
    <row r="72" spans="1:24" s="10" customFormat="1" ht="12" x14ac:dyDescent="0.2">
      <c r="A72" s="58" t="s">
        <v>150</v>
      </c>
      <c r="B72" s="58" t="s">
        <v>74</v>
      </c>
      <c r="C72" s="59">
        <v>18.309049999999999</v>
      </c>
      <c r="D72" s="60">
        <v>84328.5</v>
      </c>
      <c r="E72" s="61">
        <f t="shared" si="4"/>
        <v>1543974.7229249999</v>
      </c>
      <c r="F72" s="58">
        <f t="shared" si="5"/>
        <v>64.767899704053377</v>
      </c>
      <c r="G72" s="3"/>
      <c r="H72" s="3"/>
      <c r="I72" s="23"/>
      <c r="J72" s="5"/>
      <c r="K72" s="22"/>
      <c r="L72" s="22"/>
      <c r="M72" s="5"/>
      <c r="N72" s="5"/>
      <c r="O72" s="5"/>
      <c r="P72" s="5"/>
      <c r="Q72" s="16"/>
      <c r="R72" s="17"/>
      <c r="S72" s="17"/>
      <c r="T72" s="28"/>
      <c r="U72" s="18"/>
      <c r="V72" s="5"/>
      <c r="W72" s="5"/>
      <c r="X72" s="5"/>
    </row>
    <row r="73" spans="1:24" s="10" customFormat="1" ht="12" x14ac:dyDescent="0.2">
      <c r="A73" s="58" t="s">
        <v>115</v>
      </c>
      <c r="B73" s="58" t="s">
        <v>60</v>
      </c>
      <c r="C73" s="59">
        <v>21.123149999999999</v>
      </c>
      <c r="D73" s="60">
        <v>71495</v>
      </c>
      <c r="E73" s="61">
        <f t="shared" si="4"/>
        <v>1510199.60925</v>
      </c>
      <c r="F73" s="58">
        <f t="shared" si="5"/>
        <v>66.216412312318312</v>
      </c>
      <c r="G73" s="3"/>
      <c r="H73" s="3"/>
      <c r="I73" s="23"/>
      <c r="J73" s="5"/>
      <c r="K73" s="22"/>
      <c r="L73" s="22"/>
      <c r="M73" s="5"/>
      <c r="N73" s="5"/>
      <c r="O73" s="5"/>
      <c r="P73" s="5"/>
      <c r="Q73" s="19"/>
      <c r="R73" s="20"/>
      <c r="S73" s="20"/>
      <c r="T73" s="20"/>
      <c r="U73" s="20"/>
    </row>
    <row r="74" spans="1:24" ht="12" x14ac:dyDescent="0.2">
      <c r="A74" s="58" t="s">
        <v>92</v>
      </c>
      <c r="B74" s="58" t="s">
        <v>5</v>
      </c>
      <c r="C74" s="59">
        <v>3.9106000000000001</v>
      </c>
      <c r="D74" s="60">
        <v>360027.5</v>
      </c>
      <c r="E74" s="61">
        <f t="shared" si="4"/>
        <v>1407923.5415000001</v>
      </c>
      <c r="F74" s="58">
        <f t="shared" si="5"/>
        <v>71.026584223075162</v>
      </c>
      <c r="I74" s="23"/>
      <c r="J74" s="23"/>
      <c r="K74" s="23"/>
      <c r="L74" s="23"/>
      <c r="M74" s="8"/>
      <c r="N74" s="8"/>
      <c r="O74" s="8"/>
      <c r="P74" s="8"/>
      <c r="Q74" s="19"/>
      <c r="R74" s="20"/>
      <c r="S74" s="20"/>
      <c r="T74" s="20"/>
      <c r="U74" s="20"/>
    </row>
    <row r="75" spans="1:24" s="10" customFormat="1" ht="12" x14ac:dyDescent="0.2">
      <c r="A75" s="58" t="s">
        <v>96</v>
      </c>
      <c r="B75" s="58" t="s">
        <v>51</v>
      </c>
      <c r="C75" s="59">
        <v>25.063099999999999</v>
      </c>
      <c r="D75" s="60">
        <v>55521.5</v>
      </c>
      <c r="E75" s="61">
        <f t="shared" si="4"/>
        <v>1391540.90665</v>
      </c>
      <c r="F75" s="58">
        <f t="shared" si="5"/>
        <v>71.862781411680032</v>
      </c>
      <c r="G75" s="3"/>
      <c r="H75" s="3"/>
      <c r="I75" s="23"/>
      <c r="J75" s="5"/>
      <c r="K75" s="22"/>
      <c r="L75" s="22"/>
      <c r="M75" s="5"/>
      <c r="N75" s="5"/>
      <c r="O75" s="5"/>
      <c r="P75" s="5"/>
      <c r="Q75" s="8"/>
      <c r="R75" s="8"/>
      <c r="S75" s="8"/>
      <c r="T75" s="5"/>
      <c r="U75" s="5"/>
    </row>
    <row r="76" spans="1:24" ht="12" x14ac:dyDescent="0.2">
      <c r="A76" s="58" t="s">
        <v>146</v>
      </c>
      <c r="B76" s="58" t="s">
        <v>71</v>
      </c>
      <c r="C76" s="59">
        <v>41.054100000000005</v>
      </c>
      <c r="D76" s="60">
        <v>32809.5</v>
      </c>
      <c r="E76" s="61">
        <f t="shared" si="4"/>
        <v>1346964.4939500003</v>
      </c>
      <c r="F76" s="58">
        <f t="shared" si="5"/>
        <v>74.241006685148761</v>
      </c>
      <c r="I76" s="23"/>
      <c r="J76" s="23"/>
      <c r="K76" s="23"/>
      <c r="L76" s="23"/>
      <c r="M76" s="8"/>
      <c r="N76" s="8"/>
      <c r="O76" s="8"/>
      <c r="P76" s="8"/>
      <c r="Q76" s="8"/>
      <c r="R76" s="8"/>
      <c r="S76" s="8"/>
      <c r="T76" s="8"/>
      <c r="U76" s="8"/>
    </row>
    <row r="77" spans="1:24" ht="12" x14ac:dyDescent="0.2">
      <c r="A77" s="58" t="s">
        <v>188</v>
      </c>
      <c r="B77" s="58" t="s">
        <v>189</v>
      </c>
      <c r="C77" s="59">
        <v>7.7880000000000003</v>
      </c>
      <c r="D77" s="60">
        <v>171746.5</v>
      </c>
      <c r="E77" s="61">
        <f t="shared" si="4"/>
        <v>1337561.7420000001</v>
      </c>
      <c r="F77" s="58">
        <f t="shared" si="5"/>
        <v>74.762903916849609</v>
      </c>
      <c r="G77" s="4"/>
      <c r="H77" s="4"/>
      <c r="I77" s="23"/>
      <c r="J77" s="23"/>
      <c r="K77" s="23"/>
      <c r="L77" s="23"/>
      <c r="M77" s="8"/>
      <c r="N77" s="8"/>
      <c r="O77" s="8"/>
      <c r="P77" s="8"/>
      <c r="Q77" s="5"/>
      <c r="R77" s="5"/>
      <c r="S77" s="5"/>
      <c r="T77" s="8"/>
      <c r="U77" s="8"/>
    </row>
    <row r="78" spans="1:24" s="10" customFormat="1" ht="12" x14ac:dyDescent="0.2">
      <c r="A78" s="58" t="s">
        <v>126</v>
      </c>
      <c r="B78" s="58" t="s">
        <v>19</v>
      </c>
      <c r="C78" s="59">
        <v>25.088850000000001</v>
      </c>
      <c r="D78" s="60">
        <v>52949</v>
      </c>
      <c r="E78" s="61">
        <f t="shared" si="4"/>
        <v>1328429.51865</v>
      </c>
      <c r="F78" s="58">
        <f t="shared" si="5"/>
        <v>75.276857820521599</v>
      </c>
      <c r="G78" s="3"/>
      <c r="H78" s="3"/>
      <c r="I78" s="23"/>
      <c r="J78" s="5"/>
      <c r="K78" s="5"/>
      <c r="L78" s="5"/>
      <c r="M78" s="5"/>
      <c r="N78" s="5"/>
      <c r="O78" s="5"/>
      <c r="P78" s="5"/>
      <c r="Q78" s="8"/>
      <c r="R78" s="8"/>
      <c r="S78" s="8"/>
      <c r="T78" s="5"/>
      <c r="U78" s="5"/>
    </row>
    <row r="79" spans="1:24" s="10" customFormat="1" ht="12" x14ac:dyDescent="0.2">
      <c r="A79" s="58" t="s">
        <v>111</v>
      </c>
      <c r="B79" s="58" t="s">
        <v>58</v>
      </c>
      <c r="C79" s="59">
        <v>16.000050000000002</v>
      </c>
      <c r="D79" s="60">
        <v>82161</v>
      </c>
      <c r="E79" s="61">
        <f t="shared" si="4"/>
        <v>1314580.1080500002</v>
      </c>
      <c r="F79" s="58">
        <f t="shared" si="5"/>
        <v>76.069917221200242</v>
      </c>
      <c r="G79" s="3"/>
      <c r="H79" s="3"/>
      <c r="I79" s="23"/>
      <c r="J79" s="5"/>
      <c r="K79" s="5"/>
      <c r="L79" s="5"/>
      <c r="M79" s="5"/>
      <c r="N79" s="5"/>
      <c r="O79" s="5"/>
      <c r="P79" s="5"/>
      <c r="Q79" s="8"/>
      <c r="R79" s="8"/>
      <c r="S79" s="8"/>
      <c r="T79" s="5"/>
      <c r="U79" s="5"/>
    </row>
    <row r="80" spans="1:24" s="10" customFormat="1" ht="12" x14ac:dyDescent="0.2">
      <c r="A80" s="58" t="s">
        <v>149</v>
      </c>
      <c r="B80" s="58" t="s">
        <v>73</v>
      </c>
      <c r="C80" s="59">
        <v>4.8348499999999994</v>
      </c>
      <c r="D80" s="60">
        <v>262846.5</v>
      </c>
      <c r="E80" s="61">
        <f t="shared" si="4"/>
        <v>1270823.4005249999</v>
      </c>
      <c r="F80" s="58">
        <f t="shared" si="5"/>
        <v>78.689139622931236</v>
      </c>
      <c r="G80" s="3"/>
      <c r="H80" s="3"/>
      <c r="I80" s="23"/>
      <c r="J80" s="5"/>
      <c r="K80" s="5"/>
      <c r="L80" s="5"/>
      <c r="M80" s="5"/>
      <c r="N80" s="5"/>
      <c r="O80" s="5"/>
      <c r="P80" s="5"/>
      <c r="Q80" s="8"/>
      <c r="R80" s="8"/>
      <c r="S80" s="8"/>
      <c r="T80" s="5"/>
      <c r="U80" s="5"/>
    </row>
    <row r="81" spans="1:21" s="10" customFormat="1" ht="12" x14ac:dyDescent="0.2">
      <c r="A81" s="58" t="s">
        <v>175</v>
      </c>
      <c r="B81" s="58" t="s">
        <v>176</v>
      </c>
      <c r="C81" s="59">
        <v>25.835250000000002</v>
      </c>
      <c r="D81" s="60">
        <v>48199.5</v>
      </c>
      <c r="E81" s="61">
        <f t="shared" si="4"/>
        <v>1245246.132375</v>
      </c>
      <c r="F81" s="58">
        <f t="shared" si="5"/>
        <v>80.30540902726969</v>
      </c>
      <c r="G81" s="3"/>
      <c r="H81" s="3"/>
      <c r="I81" s="23"/>
      <c r="K81" s="5"/>
      <c r="L81" s="5"/>
      <c r="M81" s="5"/>
      <c r="N81" s="5"/>
      <c r="O81" s="5"/>
      <c r="P81" s="5"/>
      <c r="Q81" s="8"/>
      <c r="R81" s="8"/>
      <c r="S81" s="8"/>
      <c r="T81" s="5"/>
      <c r="U81" s="5"/>
    </row>
    <row r="82" spans="1:21" s="10" customFormat="1" ht="12" x14ac:dyDescent="0.2">
      <c r="A82" s="58" t="s">
        <v>232</v>
      </c>
      <c r="B82" s="58" t="s">
        <v>229</v>
      </c>
      <c r="C82" s="59">
        <v>15.32785</v>
      </c>
      <c r="D82" s="60">
        <v>76529.5</v>
      </c>
      <c r="E82" s="61">
        <f t="shared" si="4"/>
        <v>1173032.696575</v>
      </c>
      <c r="F82" s="58">
        <f t="shared" si="5"/>
        <v>85.24911564015072</v>
      </c>
      <c r="G82" s="3"/>
      <c r="H82" s="3"/>
      <c r="I82" s="23"/>
      <c r="J82" s="5"/>
      <c r="K82" s="5"/>
      <c r="L82" s="5"/>
      <c r="M82" s="5"/>
      <c r="N82" s="5"/>
      <c r="O82" s="5"/>
      <c r="P82" s="5"/>
      <c r="Q82" s="5"/>
      <c r="R82" s="5"/>
      <c r="S82" s="5"/>
      <c r="T82" s="5"/>
      <c r="U82" s="5"/>
    </row>
    <row r="83" spans="1:21" ht="12" x14ac:dyDescent="0.2">
      <c r="A83" s="58" t="s">
        <v>83</v>
      </c>
      <c r="B83" s="58" t="s">
        <v>41</v>
      </c>
      <c r="C83" s="59">
        <v>8.6144499999999997</v>
      </c>
      <c r="D83" s="60">
        <v>127864</v>
      </c>
      <c r="E83" s="61">
        <f t="shared" si="4"/>
        <v>1101478.0348</v>
      </c>
      <c r="F83" s="58">
        <f t="shared" si="5"/>
        <v>90.787103183730224</v>
      </c>
      <c r="I83" s="23"/>
      <c r="J83" s="23"/>
      <c r="K83" s="23"/>
      <c r="L83" s="23"/>
      <c r="M83" s="16"/>
      <c r="N83" s="8"/>
      <c r="O83" s="8"/>
      <c r="P83" s="8"/>
      <c r="Q83" s="5"/>
      <c r="R83" s="5"/>
      <c r="S83" s="5"/>
      <c r="T83" s="8"/>
      <c r="U83" s="8"/>
    </row>
    <row r="84" spans="1:21" ht="12" x14ac:dyDescent="0.2">
      <c r="A84" s="58" t="s">
        <v>226</v>
      </c>
      <c r="B84" s="58" t="s">
        <v>187</v>
      </c>
      <c r="C84" s="59">
        <v>18.501449999999998</v>
      </c>
      <c r="D84" s="60">
        <v>59326</v>
      </c>
      <c r="E84" s="61">
        <f t="shared" si="4"/>
        <v>1097617.0226999999</v>
      </c>
      <c r="F84" s="58">
        <f t="shared" si="5"/>
        <v>91.10645874825498</v>
      </c>
      <c r="I84" s="23"/>
      <c r="J84" s="30"/>
      <c r="K84" s="23"/>
      <c r="L84" s="23"/>
      <c r="M84" s="29"/>
      <c r="N84" s="5"/>
      <c r="O84" s="30"/>
      <c r="P84" s="8"/>
      <c r="Q84" s="5"/>
      <c r="R84" s="5"/>
      <c r="S84" s="5"/>
      <c r="T84" s="8"/>
      <c r="U84" s="8"/>
    </row>
    <row r="85" spans="1:21" ht="12" x14ac:dyDescent="0.2">
      <c r="A85" s="58" t="s">
        <v>212</v>
      </c>
      <c r="B85" s="58" t="s">
        <v>213</v>
      </c>
      <c r="C85" s="59">
        <v>17.691000000000003</v>
      </c>
      <c r="D85" s="60">
        <v>60200</v>
      </c>
      <c r="E85" s="61">
        <f t="shared" si="4"/>
        <v>1064998.2000000002</v>
      </c>
      <c r="F85" s="58">
        <f t="shared" si="5"/>
        <v>93.896872313962575</v>
      </c>
      <c r="I85" s="23"/>
      <c r="J85" s="23"/>
      <c r="K85" s="23"/>
      <c r="L85" s="23"/>
      <c r="M85" s="28"/>
      <c r="N85" s="31"/>
      <c r="O85" s="23"/>
      <c r="P85" s="8"/>
      <c r="Q85" s="8"/>
      <c r="R85" s="8"/>
      <c r="S85" s="8"/>
      <c r="T85" s="8"/>
      <c r="U85" s="8"/>
    </row>
    <row r="86" spans="1:21" s="10" customFormat="1" ht="12" x14ac:dyDescent="0.2">
      <c r="A86" s="58" t="s">
        <v>208</v>
      </c>
      <c r="B86" s="58" t="s">
        <v>209</v>
      </c>
      <c r="C86" s="59">
        <v>10.671099999999999</v>
      </c>
      <c r="D86" s="60">
        <v>89032.5</v>
      </c>
      <c r="E86" s="61">
        <f t="shared" si="4"/>
        <v>950074.71074999997</v>
      </c>
      <c r="F86" s="58">
        <f t="shared" si="5"/>
        <v>105.25488034626122</v>
      </c>
      <c r="G86" s="3"/>
      <c r="H86" s="3"/>
      <c r="I86" s="22"/>
      <c r="J86" s="23"/>
      <c r="K86" s="5"/>
      <c r="L86" s="5"/>
      <c r="M86" s="28"/>
      <c r="N86" s="31"/>
      <c r="O86" s="23"/>
      <c r="P86" s="5"/>
      <c r="Q86" s="8"/>
      <c r="R86" s="8"/>
      <c r="S86" s="8"/>
      <c r="T86" s="5"/>
      <c r="U86" s="5"/>
    </row>
    <row r="87" spans="1:21" ht="12" x14ac:dyDescent="0.2">
      <c r="A87" s="58" t="s">
        <v>152</v>
      </c>
      <c r="B87" s="58" t="s">
        <v>76</v>
      </c>
      <c r="C87" s="59">
        <v>15.48155</v>
      </c>
      <c r="D87" s="60">
        <v>60284</v>
      </c>
      <c r="E87" s="61">
        <f t="shared" si="4"/>
        <v>933289.76020000002</v>
      </c>
      <c r="F87" s="58">
        <f t="shared" si="5"/>
        <v>107.14785939424689</v>
      </c>
      <c r="I87" s="23"/>
      <c r="J87" s="23"/>
      <c r="K87" s="23"/>
      <c r="L87" s="23"/>
      <c r="M87" s="28"/>
      <c r="N87" s="31"/>
      <c r="O87" s="23"/>
      <c r="P87" s="8"/>
      <c r="Q87" s="8"/>
      <c r="R87" s="8"/>
      <c r="S87" s="8"/>
      <c r="T87" s="8"/>
      <c r="U87" s="8"/>
    </row>
    <row r="88" spans="1:21" ht="12" x14ac:dyDescent="0.2">
      <c r="A88" s="58" t="s">
        <v>130</v>
      </c>
      <c r="B88" s="58" t="s">
        <v>64</v>
      </c>
      <c r="C88" s="59">
        <v>18.334350000000001</v>
      </c>
      <c r="D88" s="60">
        <v>48073.5</v>
      </c>
      <c r="E88" s="61">
        <f t="shared" si="4"/>
        <v>881396.374725</v>
      </c>
      <c r="F88" s="58">
        <f t="shared" si="5"/>
        <v>113.4563323240358</v>
      </c>
      <c r="I88" s="23"/>
      <c r="J88" s="23"/>
      <c r="K88" s="23"/>
      <c r="L88" s="23"/>
      <c r="M88" s="28"/>
      <c r="N88" s="31"/>
      <c r="O88" s="23"/>
      <c r="P88" s="8"/>
      <c r="Q88" s="5"/>
      <c r="R88" s="5"/>
      <c r="S88" s="5"/>
      <c r="T88" s="8"/>
      <c r="U88" s="8"/>
    </row>
    <row r="89" spans="1:21" s="10" customFormat="1" ht="12" x14ac:dyDescent="0.2">
      <c r="A89" s="58" t="s">
        <v>116</v>
      </c>
      <c r="B89" s="58" t="s">
        <v>14</v>
      </c>
      <c r="C89" s="59">
        <v>1.7016</v>
      </c>
      <c r="D89" s="60">
        <v>497562.5</v>
      </c>
      <c r="E89" s="61">
        <f t="shared" si="4"/>
        <v>846652.35</v>
      </c>
      <c r="F89" s="58">
        <f t="shared" si="5"/>
        <v>118.11223343323857</v>
      </c>
      <c r="G89" s="3"/>
      <c r="H89" s="3"/>
      <c r="I89" s="22"/>
      <c r="J89" s="23"/>
      <c r="K89" s="5"/>
      <c r="L89" s="5"/>
      <c r="M89" s="28"/>
      <c r="N89" s="31"/>
      <c r="O89" s="23"/>
      <c r="P89" s="5"/>
      <c r="Q89" s="8"/>
      <c r="R89" s="8"/>
      <c r="S89" s="8"/>
      <c r="T89" s="5"/>
      <c r="U89" s="5"/>
    </row>
    <row r="90" spans="1:21" ht="12" x14ac:dyDescent="0.2">
      <c r="A90" s="58" t="s">
        <v>153</v>
      </c>
      <c r="B90" s="58" t="s">
        <v>28</v>
      </c>
      <c r="C90" s="59">
        <v>0.58065</v>
      </c>
      <c r="D90" s="60">
        <v>1381027.5</v>
      </c>
      <c r="E90" s="61">
        <f t="shared" si="4"/>
        <v>801893.617875</v>
      </c>
      <c r="F90" s="58">
        <f t="shared" si="5"/>
        <v>124.70482090255031</v>
      </c>
      <c r="I90" s="23"/>
      <c r="J90" s="23"/>
      <c r="K90" s="23"/>
      <c r="L90" s="23"/>
      <c r="M90" s="28"/>
      <c r="N90" s="31"/>
      <c r="O90" s="23"/>
      <c r="P90" s="8"/>
      <c r="Q90" s="8"/>
      <c r="R90" s="8"/>
      <c r="S90" s="8"/>
      <c r="T90" s="8"/>
      <c r="U90" s="8"/>
    </row>
    <row r="91" spans="1:21" s="10" customFormat="1" ht="12" x14ac:dyDescent="0.2">
      <c r="A91" s="58" t="s">
        <v>98</v>
      </c>
      <c r="B91" s="58" t="s">
        <v>53</v>
      </c>
      <c r="C91" s="59">
        <v>15.4316</v>
      </c>
      <c r="D91" s="60">
        <v>48486.5</v>
      </c>
      <c r="E91" s="61">
        <f t="shared" si="4"/>
        <v>748224.27339999995</v>
      </c>
      <c r="F91" s="58">
        <f t="shared" si="5"/>
        <v>133.64976726241559</v>
      </c>
      <c r="G91" s="3"/>
      <c r="H91" s="3"/>
      <c r="I91" s="22"/>
      <c r="J91" s="23"/>
      <c r="K91" s="5"/>
      <c r="L91" s="5"/>
      <c r="M91" s="28"/>
      <c r="N91" s="31"/>
      <c r="O91" s="23"/>
      <c r="P91" s="5"/>
      <c r="Q91" s="5"/>
      <c r="R91" s="5"/>
      <c r="S91" s="5"/>
      <c r="T91" s="5"/>
      <c r="U91" s="5"/>
    </row>
    <row r="92" spans="1:21" ht="12" x14ac:dyDescent="0.2">
      <c r="A92" s="58" t="s">
        <v>109</v>
      </c>
      <c r="B92" s="58" t="s">
        <v>56</v>
      </c>
      <c r="C92" s="59">
        <v>6.1464999999999996</v>
      </c>
      <c r="D92" s="60">
        <v>120101</v>
      </c>
      <c r="E92" s="61">
        <f t="shared" si="4"/>
        <v>738200.79649999994</v>
      </c>
      <c r="F92" s="58">
        <f t="shared" si="5"/>
        <v>135.46449756506053</v>
      </c>
      <c r="I92" s="23"/>
      <c r="J92" s="23"/>
      <c r="K92" s="23"/>
      <c r="L92" s="23"/>
      <c r="M92" s="28"/>
      <c r="N92" s="31"/>
      <c r="O92" s="23"/>
      <c r="P92" s="8"/>
      <c r="Q92" s="8"/>
      <c r="R92" s="8"/>
      <c r="S92" s="8"/>
      <c r="T92" s="8"/>
      <c r="U92" s="8"/>
    </row>
    <row r="93" spans="1:21" ht="12" x14ac:dyDescent="0.2">
      <c r="A93" s="58" t="s">
        <v>88</v>
      </c>
      <c r="B93" s="58" t="s">
        <v>45</v>
      </c>
      <c r="C93" s="59">
        <v>6.1583500000000004</v>
      </c>
      <c r="D93" s="60">
        <v>106723</v>
      </c>
      <c r="E93" s="61">
        <f t="shared" si="4"/>
        <v>657237.58705000009</v>
      </c>
      <c r="F93" s="58">
        <f t="shared" si="5"/>
        <v>152.15197969557451</v>
      </c>
      <c r="I93" s="23"/>
      <c r="J93" s="23"/>
      <c r="K93" s="23"/>
      <c r="L93" s="23"/>
      <c r="M93" s="28"/>
      <c r="N93" s="31"/>
      <c r="O93" s="23"/>
      <c r="P93" s="8"/>
      <c r="Q93" s="5"/>
      <c r="R93" s="5"/>
      <c r="S93" s="5"/>
      <c r="T93" s="8"/>
      <c r="U93" s="8"/>
    </row>
    <row r="94" spans="1:21" s="10" customFormat="1" ht="12" x14ac:dyDescent="0.2">
      <c r="A94" s="58" t="s">
        <v>200</v>
      </c>
      <c r="B94" s="58" t="s">
        <v>201</v>
      </c>
      <c r="C94" s="59">
        <v>21.2103</v>
      </c>
      <c r="D94" s="60">
        <v>26158.5</v>
      </c>
      <c r="E94" s="61">
        <f t="shared" si="4"/>
        <v>554829.63254999998</v>
      </c>
      <c r="F94" s="58">
        <f t="shared" si="5"/>
        <v>180.23550678142308</v>
      </c>
      <c r="G94" s="3"/>
      <c r="H94" s="3"/>
      <c r="I94" s="22"/>
      <c r="J94" s="23"/>
      <c r="K94" s="32"/>
      <c r="L94" s="30"/>
      <c r="M94" s="28"/>
      <c r="N94" s="31"/>
      <c r="O94" s="23"/>
      <c r="P94" s="5"/>
      <c r="Q94" s="8"/>
      <c r="R94" s="8"/>
      <c r="S94" s="8"/>
      <c r="T94" s="5"/>
      <c r="U94" s="5"/>
    </row>
    <row r="95" spans="1:21" ht="12" x14ac:dyDescent="0.2">
      <c r="A95" s="58" t="s">
        <v>119</v>
      </c>
      <c r="B95" s="58" t="s">
        <v>62</v>
      </c>
      <c r="C95" s="59">
        <v>7.2287999999999997</v>
      </c>
      <c r="D95" s="60">
        <v>71293.5</v>
      </c>
      <c r="E95" s="61">
        <f t="shared" si="4"/>
        <v>515366.45279999997</v>
      </c>
      <c r="F95" s="58">
        <f t="shared" si="5"/>
        <v>194.03668876136055</v>
      </c>
      <c r="I95" s="23"/>
      <c r="J95" s="23"/>
      <c r="K95" s="22"/>
      <c r="L95" s="23"/>
      <c r="M95" s="28"/>
      <c r="N95" s="31"/>
      <c r="O95" s="23"/>
      <c r="P95" s="8"/>
      <c r="Q95" s="8"/>
      <c r="R95" s="8"/>
      <c r="S95" s="8"/>
      <c r="T95" s="8"/>
      <c r="U95" s="8"/>
    </row>
    <row r="96" spans="1:21" ht="12" x14ac:dyDescent="0.2">
      <c r="A96" s="58" t="s">
        <v>118</v>
      </c>
      <c r="B96" s="58" t="s">
        <v>35</v>
      </c>
      <c r="C96" s="59">
        <v>0.43220000000000003</v>
      </c>
      <c r="D96" s="60">
        <v>1099218</v>
      </c>
      <c r="E96" s="61">
        <f t="shared" si="4"/>
        <v>475082.01960000006</v>
      </c>
      <c r="F96" s="58">
        <f t="shared" si="5"/>
        <v>210.48996988813843</v>
      </c>
      <c r="I96" s="23"/>
      <c r="J96" s="23"/>
      <c r="K96" s="22"/>
      <c r="L96" s="23"/>
      <c r="M96" s="28"/>
      <c r="N96" s="31"/>
      <c r="O96" s="23"/>
      <c r="P96" s="8"/>
      <c r="Q96" s="5"/>
      <c r="R96" s="5"/>
      <c r="S96" s="5"/>
      <c r="T96" s="8"/>
      <c r="U96" s="8"/>
    </row>
    <row r="97" spans="1:21" s="10" customFormat="1" ht="12" x14ac:dyDescent="0.2">
      <c r="A97" s="58" t="s">
        <v>107</v>
      </c>
      <c r="B97" s="58" t="s">
        <v>11</v>
      </c>
      <c r="C97" s="59">
        <v>1.8509</v>
      </c>
      <c r="D97" s="60">
        <v>252368.5</v>
      </c>
      <c r="E97" s="61">
        <f t="shared" si="4"/>
        <v>467108.85664999997</v>
      </c>
      <c r="F97" s="58">
        <f t="shared" si="5"/>
        <v>214.08286007929198</v>
      </c>
      <c r="G97" s="3"/>
      <c r="H97" s="3"/>
      <c r="I97" s="22"/>
      <c r="J97" s="23"/>
      <c r="K97" s="22"/>
      <c r="L97" s="23"/>
      <c r="M97" s="5"/>
      <c r="N97" s="5"/>
      <c r="O97" s="5"/>
      <c r="P97" s="5"/>
      <c r="Q97" s="8"/>
      <c r="R97" s="8"/>
      <c r="S97" s="8"/>
      <c r="T97" s="5"/>
      <c r="U97" s="5"/>
    </row>
    <row r="98" spans="1:21" ht="12" x14ac:dyDescent="0.2">
      <c r="A98" s="58" t="s">
        <v>177</v>
      </c>
      <c r="B98" s="58" t="s">
        <v>178</v>
      </c>
      <c r="C98" s="59">
        <v>9.9847999999999999</v>
      </c>
      <c r="D98" s="60">
        <v>44948.5</v>
      </c>
      <c r="E98" s="61">
        <f t="shared" si="4"/>
        <v>448801.78279999999</v>
      </c>
      <c r="F98" s="58">
        <f t="shared" si="5"/>
        <v>222.81551418115268</v>
      </c>
      <c r="I98" s="23"/>
      <c r="J98" s="23"/>
      <c r="K98" s="22"/>
      <c r="L98" s="23"/>
      <c r="M98" s="8"/>
      <c r="N98" s="8"/>
      <c r="O98" s="8"/>
      <c r="P98" s="8"/>
      <c r="Q98" s="8"/>
      <c r="R98" s="8"/>
      <c r="S98" s="8"/>
      <c r="T98" s="8"/>
      <c r="U98" s="8"/>
    </row>
    <row r="99" spans="1:21" s="34" customFormat="1" ht="12" x14ac:dyDescent="0.2">
      <c r="A99" s="58" t="s">
        <v>157</v>
      </c>
      <c r="B99" s="58" t="s">
        <v>79</v>
      </c>
      <c r="C99" s="59">
        <v>15.068049999999999</v>
      </c>
      <c r="D99" s="60">
        <v>28695.5</v>
      </c>
      <c r="E99" s="61">
        <f t="shared" ref="E99:E114" si="6">D99*C99</f>
        <v>432385.22877499997</v>
      </c>
      <c r="F99" s="58">
        <f t="shared" ref="F99:F114" si="7">$I$7/(E99*$I$8)</f>
        <v>231.27524564914526</v>
      </c>
      <c r="G99" s="23"/>
      <c r="H99" s="23"/>
      <c r="I99" s="33"/>
      <c r="J99" s="23"/>
      <c r="K99" s="22"/>
      <c r="L99" s="23"/>
      <c r="M99" s="19"/>
      <c r="N99" s="19"/>
      <c r="O99" s="19"/>
      <c r="P99" s="19"/>
      <c r="Q99" s="5"/>
      <c r="R99" s="5"/>
      <c r="S99" s="5"/>
      <c r="T99" s="19"/>
      <c r="U99" s="19"/>
    </row>
    <row r="100" spans="1:21" ht="12" x14ac:dyDescent="0.2">
      <c r="A100" s="58" t="s">
        <v>228</v>
      </c>
      <c r="B100" s="58" t="s">
        <v>190</v>
      </c>
      <c r="C100" s="59">
        <v>16.608550000000001</v>
      </c>
      <c r="D100" s="60">
        <v>26015</v>
      </c>
      <c r="E100" s="61">
        <f t="shared" si="6"/>
        <v>432071.42825000006</v>
      </c>
      <c r="F100" s="58">
        <f t="shared" si="7"/>
        <v>231.44321392651582</v>
      </c>
      <c r="G100" s="23"/>
      <c r="H100" s="23"/>
      <c r="I100" s="23"/>
      <c r="J100" s="23"/>
      <c r="K100" s="22"/>
      <c r="L100" s="23"/>
      <c r="M100" s="8"/>
      <c r="N100" s="8"/>
      <c r="O100" s="8"/>
      <c r="P100" s="8"/>
      <c r="Q100" s="8"/>
      <c r="R100" s="8"/>
      <c r="S100" s="8"/>
      <c r="T100" s="8"/>
      <c r="U100" s="8"/>
    </row>
    <row r="101" spans="1:21" s="10" customFormat="1" ht="12" x14ac:dyDescent="0.2">
      <c r="A101" s="58" t="s">
        <v>198</v>
      </c>
      <c r="B101" s="58" t="s">
        <v>199</v>
      </c>
      <c r="C101" s="59">
        <v>13.518800000000001</v>
      </c>
      <c r="D101" s="60">
        <v>28613</v>
      </c>
      <c r="E101" s="61">
        <f t="shared" si="6"/>
        <v>386813.42440000002</v>
      </c>
      <c r="F101" s="58">
        <f t="shared" si="7"/>
        <v>258.52256848405284</v>
      </c>
      <c r="G101" s="23"/>
      <c r="H101" s="23"/>
      <c r="I101" s="22"/>
      <c r="J101" s="23"/>
      <c r="K101" s="22"/>
      <c r="L101" s="23"/>
      <c r="M101" s="5"/>
      <c r="N101" s="5"/>
      <c r="O101" s="5"/>
      <c r="P101" s="5"/>
      <c r="Q101" s="8"/>
      <c r="R101" s="8"/>
      <c r="S101" s="8"/>
      <c r="T101" s="5"/>
      <c r="U101" s="5"/>
    </row>
    <row r="102" spans="1:21" s="10" customFormat="1" ht="12" x14ac:dyDescent="0.2">
      <c r="A102" s="58" t="s">
        <v>86</v>
      </c>
      <c r="B102" s="58" t="s">
        <v>43</v>
      </c>
      <c r="C102" s="59">
        <v>14.6706</v>
      </c>
      <c r="D102" s="60">
        <v>24802</v>
      </c>
      <c r="E102" s="61">
        <f t="shared" si="6"/>
        <v>363860.22120000003</v>
      </c>
      <c r="F102" s="58">
        <f t="shared" si="7"/>
        <v>274.8308118711164</v>
      </c>
      <c r="G102" s="23"/>
      <c r="H102" s="23"/>
      <c r="I102" s="22"/>
      <c r="J102" s="23"/>
      <c r="K102" s="22"/>
      <c r="L102" s="23"/>
      <c r="M102" s="5"/>
      <c r="N102" s="5"/>
      <c r="O102" s="5"/>
      <c r="P102" s="5"/>
      <c r="Q102" s="8"/>
      <c r="R102" s="8"/>
      <c r="S102" s="8"/>
      <c r="T102" s="5"/>
      <c r="U102" s="5"/>
    </row>
    <row r="103" spans="1:21" s="10" customFormat="1" ht="12" x14ac:dyDescent="0.2">
      <c r="A103" s="58" t="s">
        <v>179</v>
      </c>
      <c r="B103" s="58" t="s">
        <v>46</v>
      </c>
      <c r="C103" s="59">
        <v>10.100949999999999</v>
      </c>
      <c r="D103" s="60">
        <v>33778</v>
      </c>
      <c r="E103" s="61">
        <f t="shared" si="6"/>
        <v>341189.88909999997</v>
      </c>
      <c r="F103" s="58">
        <f t="shared" si="7"/>
        <v>293.09192093523853</v>
      </c>
      <c r="G103" s="23"/>
      <c r="H103" s="23"/>
      <c r="I103" s="22"/>
      <c r="J103" s="23"/>
      <c r="K103" s="22"/>
      <c r="L103" s="23"/>
      <c r="M103" s="5"/>
      <c r="N103" s="5"/>
      <c r="O103" s="5"/>
      <c r="P103" s="5"/>
      <c r="Q103" s="8"/>
      <c r="R103" s="8"/>
      <c r="S103" s="8"/>
      <c r="T103" s="5"/>
      <c r="U103" s="5"/>
    </row>
    <row r="104" spans="1:21" s="10" customFormat="1" ht="12" x14ac:dyDescent="0.2">
      <c r="A104" s="58" t="s">
        <v>138</v>
      </c>
      <c r="B104" s="58" t="s">
        <v>67</v>
      </c>
      <c r="C104" s="59">
        <v>24.0017</v>
      </c>
      <c r="D104" s="60">
        <v>11580</v>
      </c>
      <c r="E104" s="61">
        <f t="shared" si="6"/>
        <v>277939.68599999999</v>
      </c>
      <c r="F104" s="58">
        <f t="shared" si="7"/>
        <v>359.79028917806289</v>
      </c>
      <c r="G104" s="23"/>
      <c r="H104" s="23"/>
      <c r="I104" s="22"/>
      <c r="J104" s="23"/>
      <c r="K104" s="22"/>
      <c r="L104" s="23"/>
      <c r="M104" s="5"/>
      <c r="N104" s="5"/>
      <c r="O104" s="5"/>
      <c r="P104" s="5"/>
      <c r="Q104" s="8"/>
      <c r="R104" s="8"/>
      <c r="S104" s="8"/>
      <c r="T104" s="5"/>
      <c r="U104" s="5"/>
    </row>
    <row r="105" spans="1:21" s="10" customFormat="1" ht="12" x14ac:dyDescent="0.2">
      <c r="A105" s="58" t="s">
        <v>117</v>
      </c>
      <c r="B105" s="58" t="s">
        <v>61</v>
      </c>
      <c r="C105" s="59">
        <v>2.3663999999999996</v>
      </c>
      <c r="D105" s="60">
        <v>114851.5</v>
      </c>
      <c r="E105" s="61">
        <f t="shared" si="6"/>
        <v>271784.58959999995</v>
      </c>
      <c r="F105" s="58">
        <f t="shared" si="7"/>
        <v>367.9384476771674</v>
      </c>
      <c r="G105" s="23"/>
      <c r="H105" s="23"/>
      <c r="I105" s="22"/>
      <c r="J105" s="23"/>
      <c r="K105" s="22"/>
      <c r="L105" s="23"/>
      <c r="M105" s="5"/>
      <c r="N105" s="5"/>
      <c r="O105" s="5"/>
      <c r="P105" s="5"/>
      <c r="Q105" s="5"/>
      <c r="R105" s="5"/>
      <c r="S105" s="5"/>
      <c r="T105" s="5"/>
      <c r="U105" s="5"/>
    </row>
    <row r="106" spans="1:21" s="10" customFormat="1" ht="12" x14ac:dyDescent="0.2">
      <c r="A106" s="58" t="s">
        <v>235</v>
      </c>
      <c r="B106" s="58" t="s">
        <v>195</v>
      </c>
      <c r="C106" s="59">
        <v>14.116849999999999</v>
      </c>
      <c r="D106" s="60">
        <v>17104</v>
      </c>
      <c r="E106" s="61">
        <f t="shared" si="6"/>
        <v>241454.6024</v>
      </c>
      <c r="F106" s="58">
        <f t="shared" si="7"/>
        <v>414.15652882995118</v>
      </c>
      <c r="G106" s="23"/>
      <c r="H106" s="23"/>
      <c r="I106" s="22"/>
      <c r="J106" s="23"/>
      <c r="K106" s="22"/>
      <c r="L106" s="23"/>
      <c r="M106" s="5"/>
      <c r="N106" s="5"/>
      <c r="O106" s="5"/>
      <c r="P106" s="5"/>
      <c r="Q106" s="5"/>
      <c r="R106" s="5"/>
      <c r="S106" s="5"/>
      <c r="T106" s="5"/>
      <c r="U106" s="5"/>
    </row>
    <row r="107" spans="1:21" ht="12" x14ac:dyDescent="0.2">
      <c r="A107" s="58" t="s">
        <v>135</v>
      </c>
      <c r="B107" s="58" t="s">
        <v>65</v>
      </c>
      <c r="C107" s="59">
        <v>9.5939499999999995</v>
      </c>
      <c r="D107" s="60">
        <v>22398.5</v>
      </c>
      <c r="E107" s="61">
        <f t="shared" si="6"/>
        <v>214890.089075</v>
      </c>
      <c r="F107" s="58">
        <f t="shared" si="7"/>
        <v>465.3541744547299</v>
      </c>
      <c r="G107" s="23"/>
      <c r="H107" s="23"/>
      <c r="I107" s="23"/>
      <c r="J107" s="23"/>
      <c r="K107" s="22"/>
      <c r="L107" s="23"/>
      <c r="M107" s="8"/>
      <c r="N107" s="8"/>
      <c r="O107" s="8"/>
      <c r="P107" s="8"/>
      <c r="Q107" s="5"/>
      <c r="R107" s="5"/>
      <c r="S107" s="5"/>
      <c r="T107" s="8"/>
      <c r="U107" s="8"/>
    </row>
    <row r="108" spans="1:21" ht="12" x14ac:dyDescent="0.2">
      <c r="A108" s="58" t="s">
        <v>206</v>
      </c>
      <c r="B108" s="58" t="s">
        <v>207</v>
      </c>
      <c r="C108" s="59">
        <v>18.2745</v>
      </c>
      <c r="D108" s="60">
        <v>9725.5</v>
      </c>
      <c r="E108" s="61">
        <f t="shared" si="6"/>
        <v>177728.64975000001</v>
      </c>
      <c r="F108" s="58">
        <f t="shared" si="7"/>
        <v>562.65548711850272</v>
      </c>
      <c r="G108" s="23"/>
      <c r="H108" s="23"/>
      <c r="I108" s="23"/>
      <c r="J108" s="23"/>
      <c r="K108" s="22"/>
      <c r="L108" s="23"/>
      <c r="M108" s="8"/>
      <c r="N108" s="8"/>
      <c r="O108" s="8"/>
      <c r="P108" s="8"/>
      <c r="Q108" s="5"/>
      <c r="R108" s="5"/>
      <c r="S108" s="5"/>
      <c r="T108" s="8"/>
      <c r="U108" s="8"/>
    </row>
    <row r="109" spans="1:21" ht="12" x14ac:dyDescent="0.2">
      <c r="A109" s="58" t="s">
        <v>140</v>
      </c>
      <c r="B109" s="58" t="s">
        <v>69</v>
      </c>
      <c r="C109" s="59">
        <v>1.3418999999999999</v>
      </c>
      <c r="D109" s="60">
        <v>130247</v>
      </c>
      <c r="E109" s="61">
        <f t="shared" si="6"/>
        <v>174778.44929999998</v>
      </c>
      <c r="F109" s="58">
        <f t="shared" si="7"/>
        <v>572.15291931303341</v>
      </c>
      <c r="G109" s="23"/>
      <c r="H109" s="23"/>
      <c r="I109" s="23"/>
      <c r="J109" s="23"/>
      <c r="K109" s="22"/>
      <c r="L109" s="23"/>
      <c r="M109" s="8"/>
      <c r="N109" s="8"/>
      <c r="O109" s="8"/>
      <c r="P109" s="8"/>
      <c r="Q109" s="8"/>
      <c r="R109" s="8"/>
      <c r="S109" s="8"/>
      <c r="T109" s="8"/>
      <c r="U109" s="8"/>
    </row>
    <row r="110" spans="1:21" ht="12" x14ac:dyDescent="0.2">
      <c r="A110" s="58" t="s">
        <v>233</v>
      </c>
      <c r="B110" s="58" t="s">
        <v>44</v>
      </c>
      <c r="C110" s="59">
        <v>1.4081999999999999</v>
      </c>
      <c r="D110" s="60">
        <v>57719.5</v>
      </c>
      <c r="E110" s="61">
        <f t="shared" si="6"/>
        <v>81280.599900000001</v>
      </c>
      <c r="F110" s="58">
        <f t="shared" si="7"/>
        <v>1230.3058801612019</v>
      </c>
      <c r="G110" s="23"/>
      <c r="H110" s="23"/>
      <c r="I110" s="23"/>
      <c r="J110" s="23"/>
      <c r="K110" s="22"/>
      <c r="L110" s="23"/>
      <c r="M110" s="8"/>
      <c r="N110" s="8"/>
      <c r="O110" s="8"/>
      <c r="P110" s="8"/>
      <c r="Q110" s="8"/>
      <c r="R110" s="8"/>
      <c r="S110" s="8"/>
      <c r="T110" s="8"/>
      <c r="U110" s="8"/>
    </row>
    <row r="111" spans="1:21" s="10" customFormat="1" ht="12" x14ac:dyDescent="0.2">
      <c r="A111" s="58" t="s">
        <v>171</v>
      </c>
      <c r="B111" s="58" t="s">
        <v>172</v>
      </c>
      <c r="C111" s="59">
        <v>0.72035000000000005</v>
      </c>
      <c r="D111" s="60">
        <v>79346.5</v>
      </c>
      <c r="E111" s="61">
        <f t="shared" si="6"/>
        <v>57157.251275000002</v>
      </c>
      <c r="F111" s="58">
        <f t="shared" si="7"/>
        <v>1749.5592907166088</v>
      </c>
      <c r="G111" s="23"/>
      <c r="H111" s="23"/>
      <c r="I111" s="22"/>
      <c r="J111" s="22"/>
      <c r="K111" s="22"/>
      <c r="L111" s="22"/>
      <c r="M111" s="5"/>
      <c r="N111" s="5"/>
      <c r="O111" s="5"/>
      <c r="P111" s="5"/>
      <c r="Q111" s="8"/>
      <c r="R111" s="8"/>
      <c r="S111" s="8"/>
      <c r="T111" s="5"/>
      <c r="U111" s="5"/>
    </row>
    <row r="112" spans="1:21" s="10" customFormat="1" ht="12" x14ac:dyDescent="0.2">
      <c r="A112" s="58" t="s">
        <v>127</v>
      </c>
      <c r="B112" s="58" t="s">
        <v>63</v>
      </c>
      <c r="C112" s="59">
        <v>5.7099500000000001</v>
      </c>
      <c r="D112" s="60">
        <v>9081.5</v>
      </c>
      <c r="E112" s="61">
        <f t="shared" si="6"/>
        <v>51854.910925000004</v>
      </c>
      <c r="F112" s="58">
        <f t="shared" si="7"/>
        <v>1928.457656491481</v>
      </c>
      <c r="G112" s="23"/>
      <c r="H112" s="23"/>
      <c r="I112" s="22"/>
      <c r="J112" s="22"/>
      <c r="K112" s="22"/>
      <c r="L112" s="22"/>
      <c r="M112" s="5"/>
      <c r="N112" s="5"/>
      <c r="O112" s="5"/>
      <c r="P112" s="5"/>
      <c r="Q112" s="8"/>
      <c r="R112" s="8"/>
      <c r="S112" s="8"/>
      <c r="T112" s="5"/>
      <c r="U112" s="5"/>
    </row>
    <row r="113" spans="1:21" s="10" customFormat="1" ht="12" x14ac:dyDescent="0.2">
      <c r="A113" s="58" t="s">
        <v>202</v>
      </c>
      <c r="B113" s="58" t="s">
        <v>203</v>
      </c>
      <c r="C113" s="59">
        <v>5.9444499999999998</v>
      </c>
      <c r="D113" s="60">
        <v>6431.5</v>
      </c>
      <c r="E113" s="61">
        <f t="shared" si="6"/>
        <v>38231.730174999997</v>
      </c>
      <c r="F113" s="58">
        <f t="shared" si="7"/>
        <v>2615.6284202222873</v>
      </c>
      <c r="G113" s="23"/>
      <c r="H113" s="23"/>
      <c r="I113" s="22"/>
      <c r="J113" s="22"/>
      <c r="K113" s="22"/>
      <c r="L113" s="22"/>
      <c r="M113" s="5"/>
      <c r="N113" s="5"/>
      <c r="O113" s="5"/>
      <c r="P113" s="5"/>
      <c r="Q113" s="8"/>
      <c r="R113" s="8"/>
      <c r="S113" s="8"/>
      <c r="T113" s="5"/>
      <c r="U113" s="5"/>
    </row>
    <row r="114" spans="1:21" s="10" customFormat="1" ht="12" x14ac:dyDescent="0.2">
      <c r="A114" s="58" t="s">
        <v>132</v>
      </c>
      <c r="B114" s="58" t="s">
        <v>230</v>
      </c>
      <c r="C114" s="59">
        <v>4.0775000000000006</v>
      </c>
      <c r="D114" s="60">
        <v>7041.5</v>
      </c>
      <c r="E114" s="61">
        <f t="shared" si="6"/>
        <v>28711.716250000005</v>
      </c>
      <c r="F114" s="58">
        <f t="shared" si="7"/>
        <v>3482.8987277972269</v>
      </c>
      <c r="G114" s="23"/>
      <c r="H114" s="23"/>
      <c r="I114" s="22"/>
      <c r="J114" s="22"/>
      <c r="K114" s="22"/>
      <c r="L114" s="22"/>
      <c r="M114" s="5"/>
      <c r="N114" s="5"/>
      <c r="O114" s="5"/>
      <c r="P114" s="5"/>
      <c r="Q114" s="8"/>
      <c r="R114" s="8"/>
      <c r="S114" s="8"/>
      <c r="T114" s="5"/>
      <c r="U114" s="5"/>
    </row>
    <row r="115" spans="1:21" s="10" customFormat="1" x14ac:dyDescent="0.2">
      <c r="A115" s="39"/>
      <c r="B115" s="35"/>
      <c r="C115" s="36"/>
      <c r="D115" s="3"/>
      <c r="E115" s="37"/>
      <c r="F115" s="38"/>
      <c r="G115" s="23"/>
      <c r="I115" s="22"/>
      <c r="J115" s="22"/>
      <c r="K115" s="22"/>
      <c r="L115" s="22"/>
      <c r="M115" s="5"/>
      <c r="N115" s="5"/>
      <c r="O115" s="5"/>
      <c r="P115" s="5"/>
      <c r="Q115" s="8"/>
      <c r="R115" s="8"/>
      <c r="S115" s="8"/>
      <c r="T115" s="5"/>
      <c r="U115" s="5"/>
    </row>
    <row r="116" spans="1:21" ht="12" x14ac:dyDescent="0.2">
      <c r="D116" s="70" t="s">
        <v>224</v>
      </c>
      <c r="E116" s="71">
        <f>SUM(E3:E114)</f>
        <v>1096240428.1350505</v>
      </c>
    </row>
    <row r="118" spans="1:21" x14ac:dyDescent="0.2">
      <c r="A118" s="5" t="s">
        <v>239</v>
      </c>
    </row>
  </sheetData>
  <sortState ref="A2:F113">
    <sortCondition ref="F2:F113"/>
  </sortState>
  <mergeCells count="3">
    <mergeCell ref="H1:I1"/>
    <mergeCell ref="H3:I3"/>
    <mergeCell ref="H4:I4"/>
  </mergeCells>
  <conditionalFormatting sqref="A3:F114">
    <cfRule type="expression" dxfId="0" priority="1">
      <formula>MOD(ROW(),2)</formula>
    </cfRule>
  </conditionalFormatting>
  <printOptions horizontalCentered="1"/>
  <pageMargins left="0.75" right="0.75" top="1" bottom="1" header="0.5" footer="0.5"/>
  <pageSetup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Days to Exit</vt:lpstr>
      <vt:lpstr>'Days to Exit'!Print_Titles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2016-12-05T22:12:57Z</dcterms:modified>
</cp:coreProperties>
</file>